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4" i="1" l="1"/>
  <c r="E34" i="1"/>
  <c r="E33" i="1"/>
  <c r="E28" i="1"/>
  <c r="D28" i="1"/>
  <c r="D33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8" i="1"/>
  <c r="R2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8" i="1"/>
  <c r="R33" i="1"/>
  <c r="S33" i="1"/>
  <c r="S28" i="1" l="1"/>
  <c r="S34" i="1" s="1"/>
  <c r="R34" i="1"/>
</calcChain>
</file>

<file path=xl/sharedStrings.xml><?xml version="1.0" encoding="utf-8"?>
<sst xmlns="http://schemas.openxmlformats.org/spreadsheetml/2006/main" count="56" uniqueCount="55">
  <si>
    <t xml:space="preserve">Челябинская организация помощи детям "Звездный дождь"                                                                                                                                                                     </t>
  </si>
  <si>
    <t>финансовый отчет о расходовании денежных средств за II квартал 2016 года</t>
  </si>
  <si>
    <t>№</t>
  </si>
  <si>
    <t>Название программы</t>
  </si>
  <si>
    <t>Котрагенты</t>
  </si>
  <si>
    <t>Остаток на начало периода</t>
  </si>
  <si>
    <t>Приход денежных средств</t>
  </si>
  <si>
    <t>Статьи расходов</t>
  </si>
  <si>
    <t>Остаток на конец периода</t>
  </si>
  <si>
    <t xml:space="preserve">Материальные расходы </t>
  </si>
  <si>
    <t>Содержание и текущий ремонт</t>
  </si>
  <si>
    <t>Охрана</t>
  </si>
  <si>
    <t>Водоснабжение</t>
  </si>
  <si>
    <t>Теплоэнергия</t>
  </si>
  <si>
    <t>Электро-энергия</t>
  </si>
  <si>
    <t>Банковское обслужи-вание</t>
  </si>
  <si>
    <t>Бухгалтер-ское обслуживание</t>
  </si>
  <si>
    <t>Связь</t>
  </si>
  <si>
    <t>Налоги</t>
  </si>
  <si>
    <t>ЗП</t>
  </si>
  <si>
    <t>Подотчет</t>
  </si>
  <si>
    <t>Итого</t>
  </si>
  <si>
    <t>Апрель</t>
  </si>
  <si>
    <t>Остаток денежных средств на 01.04.2016</t>
  </si>
  <si>
    <t>Центр помощи детям "Звездный дождь"</t>
  </si>
  <si>
    <t>ИП Чинькова Юлия Викторовна</t>
  </si>
  <si>
    <t>ЧОО ООБФ "Российский детский фонд"</t>
  </si>
  <si>
    <t>ООО КА "Марьяж"</t>
  </si>
  <si>
    <t>ООО ТД "Профторгэксперт"</t>
  </si>
  <si>
    <t>ООО "Ажурсталь"</t>
  </si>
  <si>
    <t>ООО "Ай Ти Вектор"</t>
  </si>
  <si>
    <t>Информационная акция "Неделя солнечного кофе"</t>
  </si>
  <si>
    <t>ИП Банников</t>
  </si>
  <si>
    <t>ООО "Гилмон"</t>
  </si>
  <si>
    <t xml:space="preserve">Команда ЛДПР </t>
  </si>
  <si>
    <t>Благотворительный аукцион на выставке работ художника Петра Серебровского</t>
  </si>
  <si>
    <t>ИП Гаврилова А.И.</t>
  </si>
  <si>
    <t>ИП Алябьева Л.А.</t>
  </si>
  <si>
    <t>ИП Лебедева Е.В.</t>
  </si>
  <si>
    <t>ООО ЧЗБХ "Визирь Компани"</t>
  </si>
  <si>
    <t>ИП Фокин А.А.</t>
  </si>
  <si>
    <t>ООО "АМТЭК"</t>
  </si>
  <si>
    <t>Пожертвование от физических лиц (Сбербанк)</t>
  </si>
  <si>
    <t>Итого:</t>
  </si>
  <si>
    <t>Солнечная улыбка</t>
  </si>
  <si>
    <t>Наличные, ящик для сбора пожертвований</t>
  </si>
  <si>
    <t>Филиал ОАО "МРСК Урала"-"Челябэнерго"</t>
  </si>
  <si>
    <t>УФК по Челябинской области</t>
  </si>
  <si>
    <t>Пожертвование от физических лиц (Банк Снежинский)</t>
  </si>
  <si>
    <t>Реализация информационных проектов</t>
  </si>
  <si>
    <t>Субсидия целевого
финансирования социально значимого проекта
"Лето со смыслом - 2016"</t>
  </si>
  <si>
    <t>Субсидия в соотв.с проектом "Шумовой муз.оркестр,творч.мастер"</t>
  </si>
  <si>
    <t>Министерство социальных отношений Челябинской области</t>
  </si>
  <si>
    <t>ИТОГО:</t>
  </si>
  <si>
    <t>Команда Уполномоченного по правам человека Челябинской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</si>
</sst>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1" applyFont="1"/>
    <xf numFmtId="0" fontId="3" fillId="0" borderId="0" xfId="0" applyFont="1"/>
    <xf numFmtId="0" fontId="3" fillId="0" borderId="0" xfId="1" applyFont="1" applyBorder="1"/>
    <xf numFmtId="0" fontId="3" fillId="2" borderId="1" xfId="1" applyFont="1" applyFill="1" applyBorder="1" applyAlignment="1">
      <alignment horizontal="left" vertic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/>
    <xf numFmtId="4" fontId="5" fillId="2" borderId="1" xfId="1" applyNumberFormat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left" vertical="center"/>
    </xf>
    <xf numFmtId="0" fontId="3" fillId="2" borderId="8" xfId="1" applyFont="1" applyFill="1" applyBorder="1" applyAlignment="1">
      <alignment horizontal="left" vertical="center"/>
    </xf>
    <xf numFmtId="0" fontId="3" fillId="2" borderId="7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left" vertical="center" wrapText="1"/>
    </xf>
    <xf numFmtId="4" fontId="3" fillId="2" borderId="4" xfId="1" applyNumberFormat="1" applyFont="1" applyFill="1" applyBorder="1" applyAlignment="1">
      <alignment horizontal="center" vertical="center" wrapText="1"/>
    </xf>
    <xf numFmtId="4" fontId="3" fillId="2" borderId="6" xfId="1" applyNumberFormat="1" applyFont="1" applyFill="1" applyBorder="1" applyAlignment="1">
      <alignment horizontal="center" vertical="center"/>
    </xf>
    <xf numFmtId="4" fontId="3" fillId="2" borderId="1" xfId="1" applyNumberFormat="1" applyFont="1" applyFill="1" applyBorder="1" applyAlignment="1">
      <alignment horizontal="center" vertical="center" wrapText="1"/>
    </xf>
    <xf numFmtId="0" fontId="3" fillId="2" borderId="0" xfId="1" applyFont="1" applyFill="1"/>
    <xf numFmtId="0" fontId="3" fillId="2" borderId="2" xfId="1" applyFont="1" applyFill="1" applyBorder="1" applyAlignment="1">
      <alignment horizontal="center" vertical="center"/>
    </xf>
    <xf numFmtId="4" fontId="3" fillId="2" borderId="5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horizontal="center" vertical="center"/>
    </xf>
    <xf numFmtId="4" fontId="3" fillId="0" borderId="5" xfId="1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Fill="1"/>
    <xf numFmtId="0" fontId="3" fillId="0" borderId="0" xfId="0" applyFont="1" applyFill="1"/>
    <xf numFmtId="0" fontId="5" fillId="3" borderId="1" xfId="1" applyFont="1" applyFill="1" applyBorder="1"/>
    <xf numFmtId="0" fontId="3" fillId="3" borderId="1" xfId="1" applyFont="1" applyFill="1" applyBorder="1" applyAlignment="1">
      <alignment vertical="center"/>
    </xf>
    <xf numFmtId="0" fontId="3" fillId="3" borderId="1" xfId="1" applyFont="1" applyFill="1" applyBorder="1"/>
    <xf numFmtId="4" fontId="5" fillId="3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/>
    </xf>
    <xf numFmtId="0" fontId="3" fillId="3" borderId="0" xfId="1" applyFont="1" applyFill="1"/>
    <xf numFmtId="2" fontId="5" fillId="2" borderId="3" xfId="1" applyNumberFormat="1" applyFont="1" applyFill="1" applyBorder="1" applyAlignment="1">
      <alignment horizontal="left" vertical="center" wrapText="1"/>
    </xf>
    <xf numFmtId="4" fontId="3" fillId="2" borderId="3" xfId="1" applyNumberFormat="1" applyFont="1" applyFill="1" applyBorder="1" applyAlignment="1">
      <alignment horizontal="center" vertical="center" wrapText="1"/>
    </xf>
    <xf numFmtId="4" fontId="3" fillId="0" borderId="9" xfId="1" applyNumberFormat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/>
    </xf>
    <xf numFmtId="4" fontId="3" fillId="2" borderId="3" xfId="1" applyNumberFormat="1" applyFont="1" applyFill="1" applyBorder="1" applyAlignment="1">
      <alignment horizontal="center" vertical="center"/>
    </xf>
    <xf numFmtId="4" fontId="5" fillId="2" borderId="3" xfId="1" applyNumberFormat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left" vertical="center"/>
    </xf>
    <xf numFmtId="0" fontId="3" fillId="3" borderId="4" xfId="1" applyFont="1" applyFill="1" applyBorder="1" applyAlignment="1">
      <alignment wrapText="1"/>
    </xf>
    <xf numFmtId="0" fontId="5" fillId="3" borderId="3" xfId="1" applyNumberFormat="1" applyFont="1" applyFill="1" applyBorder="1" applyAlignment="1">
      <alignment horizontal="left" vertical="center" wrapText="1"/>
    </xf>
    <xf numFmtId="4" fontId="4" fillId="4" borderId="1" xfId="1" applyNumberFormat="1" applyFont="1" applyFill="1" applyBorder="1" applyAlignment="1">
      <alignment horizontal="center"/>
    </xf>
    <xf numFmtId="4" fontId="4" fillId="4" borderId="1" xfId="1" applyNumberFormat="1" applyFont="1" applyFill="1" applyBorder="1" applyAlignment="1">
      <alignment horizontal="center" vertical="center"/>
    </xf>
    <xf numFmtId="4" fontId="5" fillId="4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4" fontId="5" fillId="3" borderId="3" xfId="1" applyNumberFormat="1" applyFont="1" applyFill="1" applyBorder="1" applyAlignment="1">
      <alignment horizontal="center" vertical="center" wrapText="1"/>
    </xf>
    <xf numFmtId="4" fontId="5" fillId="3" borderId="3" xfId="1" applyNumberFormat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left" vertical="center"/>
    </xf>
    <xf numFmtId="0" fontId="3" fillId="2" borderId="8" xfId="1" applyFont="1" applyFill="1" applyBorder="1" applyAlignment="1">
      <alignment horizontal="left" vertical="center"/>
    </xf>
    <xf numFmtId="0" fontId="3" fillId="2" borderId="7" xfId="1" applyFont="1" applyFill="1" applyBorder="1" applyAlignment="1">
      <alignment horizontal="left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0" xfId="1" applyFont="1" applyBorder="1" applyAlignment="1"/>
    <xf numFmtId="0" fontId="3" fillId="0" borderId="0" xfId="1" applyFont="1" applyBorder="1" applyAlignment="1">
      <alignment horizontal="left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36"/>
  <sheetViews>
    <sheetView tabSelected="1" zoomScale="80" zoomScaleNormal="80" workbookViewId="0">
      <selection activeCell="J18" sqref="J18"/>
    </sheetView>
  </sheetViews>
  <sheetFormatPr defaultRowHeight="15" x14ac:dyDescent="0.25"/>
  <cols>
    <col min="1" max="1" width="5.85546875" style="4" customWidth="1"/>
    <col min="2" max="2" width="19.5703125" style="4" customWidth="1"/>
    <col min="3" max="3" width="28.28515625" style="4" customWidth="1"/>
    <col min="4" max="4" width="13.85546875" style="4" customWidth="1"/>
    <col min="5" max="18" width="10.5703125" style="4" customWidth="1"/>
    <col min="19" max="19" width="13.140625" style="4" bestFit="1" customWidth="1"/>
    <col min="20" max="16384" width="9.140625" style="4"/>
  </cols>
  <sheetData>
    <row r="1" spans="1:139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</row>
    <row r="2" spans="1:139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</row>
    <row r="3" spans="1:139" x14ac:dyDescent="0.25">
      <c r="A3" s="66" t="s">
        <v>2</v>
      </c>
      <c r="B3" s="56" t="s">
        <v>3</v>
      </c>
      <c r="C3" s="66" t="s">
        <v>4</v>
      </c>
      <c r="D3" s="60" t="s">
        <v>5</v>
      </c>
      <c r="E3" s="56" t="s">
        <v>6</v>
      </c>
      <c r="F3" s="68" t="s">
        <v>7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70"/>
      <c r="S3" s="71" t="s">
        <v>8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</row>
    <row r="4" spans="1:139" ht="15" customHeight="1" x14ac:dyDescent="0.25">
      <c r="A4" s="66"/>
      <c r="B4" s="67"/>
      <c r="C4" s="66"/>
      <c r="D4" s="60"/>
      <c r="E4" s="67"/>
      <c r="F4" s="60" t="s">
        <v>9</v>
      </c>
      <c r="G4" s="56" t="s">
        <v>10</v>
      </c>
      <c r="H4" s="60" t="s">
        <v>11</v>
      </c>
      <c r="I4" s="56" t="s">
        <v>12</v>
      </c>
      <c r="J4" s="56" t="s">
        <v>13</v>
      </c>
      <c r="K4" s="60" t="s">
        <v>14</v>
      </c>
      <c r="L4" s="56" t="s">
        <v>15</v>
      </c>
      <c r="M4" s="56" t="s">
        <v>16</v>
      </c>
      <c r="N4" s="56" t="s">
        <v>17</v>
      </c>
      <c r="O4" s="56" t="s">
        <v>18</v>
      </c>
      <c r="P4" s="56" t="s">
        <v>19</v>
      </c>
      <c r="Q4" s="56" t="s">
        <v>20</v>
      </c>
      <c r="R4" s="56" t="s">
        <v>21</v>
      </c>
      <c r="S4" s="72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</row>
    <row r="5" spans="1:139" ht="23.25" customHeight="1" x14ac:dyDescent="0.25">
      <c r="A5" s="66"/>
      <c r="B5" s="59"/>
      <c r="C5" s="66"/>
      <c r="D5" s="60"/>
      <c r="E5" s="59"/>
      <c r="F5" s="60"/>
      <c r="G5" s="59"/>
      <c r="H5" s="60"/>
      <c r="I5" s="59"/>
      <c r="J5" s="59"/>
      <c r="K5" s="60"/>
      <c r="L5" s="59"/>
      <c r="M5" s="59"/>
      <c r="N5" s="59"/>
      <c r="O5" s="59"/>
      <c r="P5" s="59"/>
      <c r="Q5" s="59"/>
      <c r="R5" s="59"/>
      <c r="S5" s="7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</row>
    <row r="6" spans="1:139" x14ac:dyDescent="0.25">
      <c r="A6" s="51" t="s">
        <v>22</v>
      </c>
      <c r="B6" s="52"/>
      <c r="C6" s="52"/>
      <c r="D6" s="52"/>
      <c r="E6" s="52"/>
      <c r="F6" s="52"/>
      <c r="G6" s="52"/>
      <c r="H6" s="52"/>
      <c r="I6" s="52"/>
      <c r="J6" s="52"/>
      <c r="K6" s="53"/>
      <c r="L6" s="6"/>
      <c r="M6" s="6"/>
      <c r="N6" s="6"/>
      <c r="O6" s="7"/>
      <c r="P6" s="8"/>
      <c r="Q6" s="8"/>
      <c r="R6" s="6"/>
      <c r="S6" s="9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</row>
    <row r="7" spans="1:139" ht="27.75" customHeight="1" x14ac:dyDescent="0.25">
      <c r="A7" s="54" t="s">
        <v>23</v>
      </c>
      <c r="B7" s="55"/>
      <c r="C7" s="55"/>
      <c r="D7" s="10">
        <v>1747392.13</v>
      </c>
      <c r="E7" s="11"/>
      <c r="F7" s="12"/>
      <c r="G7" s="12"/>
      <c r="H7" s="12"/>
      <c r="I7" s="12"/>
      <c r="J7" s="12"/>
      <c r="K7" s="13"/>
      <c r="L7" s="6"/>
      <c r="M7" s="6"/>
      <c r="N7" s="6"/>
      <c r="O7" s="7"/>
      <c r="P7" s="8"/>
      <c r="Q7" s="8"/>
      <c r="R7" s="6"/>
      <c r="S7" s="9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</row>
    <row r="8" spans="1:139" ht="35.25" customHeight="1" x14ac:dyDescent="0.25">
      <c r="A8" s="14">
        <v>1</v>
      </c>
      <c r="B8" s="56" t="s">
        <v>24</v>
      </c>
      <c r="C8" s="15" t="s">
        <v>25</v>
      </c>
      <c r="D8" s="16">
        <v>-10.559999999999945</v>
      </c>
      <c r="E8" s="17">
        <v>2000</v>
      </c>
      <c r="F8" s="18"/>
      <c r="G8" s="7"/>
      <c r="H8" s="7"/>
      <c r="I8" s="7"/>
      <c r="J8" s="7"/>
      <c r="K8" s="7"/>
      <c r="L8" s="7"/>
      <c r="M8" s="7"/>
      <c r="N8" s="7">
        <v>100</v>
      </c>
      <c r="O8" s="7">
        <v>489.44</v>
      </c>
      <c r="P8" s="7"/>
      <c r="Q8" s="7">
        <v>1400</v>
      </c>
      <c r="R8" s="7">
        <f>SUM(F8:Q8)</f>
        <v>1989.44</v>
      </c>
      <c r="S8" s="7">
        <f>D8+E8-R8</f>
        <v>0</v>
      </c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</row>
    <row r="9" spans="1:139" ht="28.5" x14ac:dyDescent="0.25">
      <c r="A9" s="20"/>
      <c r="B9" s="57"/>
      <c r="C9" s="15" t="s">
        <v>26</v>
      </c>
      <c r="D9" s="7">
        <v>15418.890000000003</v>
      </c>
      <c r="E9" s="21">
        <v>20000</v>
      </c>
      <c r="F9" s="18"/>
      <c r="G9" s="7"/>
      <c r="H9" s="7"/>
      <c r="I9" s="7"/>
      <c r="J9" s="7">
        <v>15639.74</v>
      </c>
      <c r="K9" s="7">
        <v>3000</v>
      </c>
      <c r="L9" s="7"/>
      <c r="M9" s="7"/>
      <c r="N9" s="7"/>
      <c r="O9" s="7">
        <v>0</v>
      </c>
      <c r="P9" s="7"/>
      <c r="Q9" s="7">
        <v>0</v>
      </c>
      <c r="R9" s="7">
        <f t="shared" ref="R9:R27" si="0">SUM(F9:Q9)</f>
        <v>18639.739999999998</v>
      </c>
      <c r="S9" s="7">
        <f t="shared" ref="S9:S27" si="1">D9+E9-R9</f>
        <v>16779.150000000001</v>
      </c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</row>
    <row r="10" spans="1:139" x14ac:dyDescent="0.25">
      <c r="A10" s="20"/>
      <c r="B10" s="57"/>
      <c r="C10" s="15" t="s">
        <v>27</v>
      </c>
      <c r="D10" s="7">
        <v>224.96</v>
      </c>
      <c r="E10" s="21">
        <v>0</v>
      </c>
      <c r="F10" s="18"/>
      <c r="G10" s="7"/>
      <c r="H10" s="7"/>
      <c r="I10" s="7"/>
      <c r="J10" s="7"/>
      <c r="K10" s="7"/>
      <c r="L10" s="7"/>
      <c r="M10" s="7"/>
      <c r="N10" s="7"/>
      <c r="O10" s="7">
        <v>224.96</v>
      </c>
      <c r="P10" s="7"/>
      <c r="Q10" s="7"/>
      <c r="R10" s="7">
        <f t="shared" si="0"/>
        <v>224.96</v>
      </c>
      <c r="S10" s="7">
        <f t="shared" si="1"/>
        <v>0</v>
      </c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</row>
    <row r="11" spans="1:139" ht="28.5" x14ac:dyDescent="0.25">
      <c r="A11" s="20"/>
      <c r="B11" s="57"/>
      <c r="C11" s="15" t="s">
        <v>28</v>
      </c>
      <c r="D11" s="7">
        <v>10000</v>
      </c>
      <c r="E11" s="21">
        <v>0</v>
      </c>
      <c r="F11" s="18"/>
      <c r="G11" s="7"/>
      <c r="H11" s="7"/>
      <c r="I11" s="7">
        <v>603.78</v>
      </c>
      <c r="J11" s="7"/>
      <c r="K11" s="7"/>
      <c r="L11" s="7"/>
      <c r="M11" s="7"/>
      <c r="N11" s="7"/>
      <c r="O11" s="7">
        <v>478.52</v>
      </c>
      <c r="P11" s="7"/>
      <c r="Q11" s="7">
        <v>8917.7000000000007</v>
      </c>
      <c r="R11" s="7">
        <f t="shared" si="0"/>
        <v>10000</v>
      </c>
      <c r="S11" s="7">
        <f t="shared" si="1"/>
        <v>0</v>
      </c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</row>
    <row r="12" spans="1:139" x14ac:dyDescent="0.25">
      <c r="A12" s="20"/>
      <c r="B12" s="57"/>
      <c r="C12" s="15" t="s">
        <v>29</v>
      </c>
      <c r="D12" s="7">
        <v>11455.73</v>
      </c>
      <c r="E12" s="21">
        <v>0</v>
      </c>
      <c r="F12" s="18"/>
      <c r="G12" s="7"/>
      <c r="H12" s="7"/>
      <c r="I12" s="7"/>
      <c r="J12" s="7">
        <v>0</v>
      </c>
      <c r="K12" s="7"/>
      <c r="L12" s="7"/>
      <c r="M12" s="7"/>
      <c r="N12" s="7"/>
      <c r="O12" s="7">
        <v>11455.73</v>
      </c>
      <c r="P12" s="7"/>
      <c r="Q12" s="7"/>
      <c r="R12" s="7">
        <f t="shared" si="0"/>
        <v>11455.73</v>
      </c>
      <c r="S12" s="7">
        <f t="shared" si="1"/>
        <v>0</v>
      </c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</row>
    <row r="13" spans="1:139" x14ac:dyDescent="0.25">
      <c r="A13" s="20"/>
      <c r="B13" s="57"/>
      <c r="C13" s="15" t="s">
        <v>30</v>
      </c>
      <c r="D13" s="7">
        <v>10000</v>
      </c>
      <c r="E13" s="21">
        <v>5000</v>
      </c>
      <c r="F13" s="18"/>
      <c r="G13" s="7"/>
      <c r="H13" s="7"/>
      <c r="I13" s="7"/>
      <c r="J13" s="7"/>
      <c r="K13" s="7"/>
      <c r="L13" s="7"/>
      <c r="M13" s="7"/>
      <c r="N13" s="7"/>
      <c r="O13" s="7">
        <v>950.01</v>
      </c>
      <c r="P13" s="7">
        <v>13049.99</v>
      </c>
      <c r="Q13" s="7">
        <v>1000</v>
      </c>
      <c r="R13" s="7">
        <f t="shared" si="0"/>
        <v>15000</v>
      </c>
      <c r="S13" s="7">
        <f t="shared" si="1"/>
        <v>0</v>
      </c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</row>
    <row r="14" spans="1:139" ht="32.25" customHeight="1" x14ac:dyDescent="0.25">
      <c r="A14" s="20"/>
      <c r="B14" s="57"/>
      <c r="C14" s="15" t="s">
        <v>31</v>
      </c>
      <c r="D14" s="7">
        <v>5867.31</v>
      </c>
      <c r="E14" s="21">
        <v>0</v>
      </c>
      <c r="F14" s="18"/>
      <c r="G14" s="7"/>
      <c r="H14" s="7"/>
      <c r="I14" s="7"/>
      <c r="J14" s="7">
        <v>0</v>
      </c>
      <c r="K14" s="7"/>
      <c r="L14" s="7"/>
      <c r="M14" s="7">
        <v>0</v>
      </c>
      <c r="N14" s="7">
        <v>1250</v>
      </c>
      <c r="O14" s="7">
        <v>4617.3100000000004</v>
      </c>
      <c r="P14" s="7"/>
      <c r="Q14" s="7"/>
      <c r="R14" s="7">
        <f t="shared" si="0"/>
        <v>5867.31</v>
      </c>
      <c r="S14" s="7">
        <f t="shared" si="1"/>
        <v>0</v>
      </c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</row>
    <row r="15" spans="1:139" x14ac:dyDescent="0.25">
      <c r="A15" s="20"/>
      <c r="B15" s="57"/>
      <c r="C15" s="15" t="s">
        <v>32</v>
      </c>
      <c r="D15" s="7">
        <v>585</v>
      </c>
      <c r="E15" s="21">
        <v>1500</v>
      </c>
      <c r="F15" s="18"/>
      <c r="G15" s="7"/>
      <c r="H15" s="7"/>
      <c r="I15" s="7"/>
      <c r="J15" s="7"/>
      <c r="K15" s="7"/>
      <c r="L15" s="7">
        <v>666.93</v>
      </c>
      <c r="M15" s="7"/>
      <c r="N15" s="7">
        <v>1250</v>
      </c>
      <c r="O15" s="7">
        <v>168.07</v>
      </c>
      <c r="P15" s="7"/>
      <c r="Q15" s="7"/>
      <c r="R15" s="7">
        <f t="shared" si="0"/>
        <v>2085</v>
      </c>
      <c r="S15" s="7">
        <f t="shared" si="1"/>
        <v>0</v>
      </c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</row>
    <row r="16" spans="1:139" x14ac:dyDescent="0.25">
      <c r="A16" s="20"/>
      <c r="B16" s="57"/>
      <c r="C16" s="15" t="s">
        <v>33</v>
      </c>
      <c r="D16" s="7">
        <v>10000</v>
      </c>
      <c r="E16" s="21">
        <v>0</v>
      </c>
      <c r="F16" s="18"/>
      <c r="G16" s="7"/>
      <c r="H16" s="7"/>
      <c r="I16" s="7"/>
      <c r="J16" s="7"/>
      <c r="K16" s="7"/>
      <c r="L16" s="7"/>
      <c r="M16" s="7"/>
      <c r="N16" s="7"/>
      <c r="O16" s="7">
        <v>9412.27</v>
      </c>
      <c r="P16" s="7"/>
      <c r="Q16" s="7"/>
      <c r="R16" s="7">
        <f t="shared" si="0"/>
        <v>9412.27</v>
      </c>
      <c r="S16" s="7">
        <f t="shared" si="1"/>
        <v>587.72999999999956</v>
      </c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</row>
    <row r="17" spans="1:163" x14ac:dyDescent="0.25">
      <c r="A17" s="20"/>
      <c r="B17" s="57"/>
      <c r="C17" s="15" t="s">
        <v>34</v>
      </c>
      <c r="D17" s="7">
        <v>25000</v>
      </c>
      <c r="E17" s="21">
        <v>0</v>
      </c>
      <c r="F17" s="18"/>
      <c r="G17" s="7"/>
      <c r="H17" s="7"/>
      <c r="I17" s="7"/>
      <c r="J17" s="7"/>
      <c r="K17" s="7"/>
      <c r="L17" s="7"/>
      <c r="M17" s="7"/>
      <c r="N17" s="7"/>
      <c r="O17" s="7">
        <v>268</v>
      </c>
      <c r="P17" s="7">
        <v>21932</v>
      </c>
      <c r="Q17" s="7">
        <v>2800</v>
      </c>
      <c r="R17" s="7">
        <f t="shared" si="0"/>
        <v>25000</v>
      </c>
      <c r="S17" s="7">
        <f t="shared" si="1"/>
        <v>0</v>
      </c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</row>
    <row r="18" spans="1:163" ht="57" x14ac:dyDescent="0.25">
      <c r="A18" s="20"/>
      <c r="B18" s="57"/>
      <c r="C18" s="15" t="s">
        <v>54</v>
      </c>
      <c r="D18" s="7">
        <v>10000</v>
      </c>
      <c r="E18" s="21">
        <v>0</v>
      </c>
      <c r="F18" s="18"/>
      <c r="G18" s="7"/>
      <c r="H18" s="7">
        <v>1600</v>
      </c>
      <c r="I18" s="7"/>
      <c r="J18" s="7"/>
      <c r="K18" s="7"/>
      <c r="L18" s="7"/>
      <c r="M18" s="7"/>
      <c r="N18" s="7"/>
      <c r="O18" s="7">
        <v>2600.0100000000002</v>
      </c>
      <c r="P18" s="7">
        <v>2899.99</v>
      </c>
      <c r="Q18" s="7">
        <v>2900</v>
      </c>
      <c r="R18" s="7">
        <f t="shared" si="0"/>
        <v>10000</v>
      </c>
      <c r="S18" s="7">
        <f t="shared" si="1"/>
        <v>0</v>
      </c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</row>
    <row r="19" spans="1:163" ht="63" customHeight="1" x14ac:dyDescent="0.25">
      <c r="A19" s="20"/>
      <c r="B19" s="57"/>
      <c r="C19" s="15" t="s">
        <v>35</v>
      </c>
      <c r="D19" s="7">
        <v>10150</v>
      </c>
      <c r="E19" s="21">
        <v>0</v>
      </c>
      <c r="F19" s="18"/>
      <c r="G19" s="7"/>
      <c r="H19" s="7"/>
      <c r="I19" s="7"/>
      <c r="J19" s="7"/>
      <c r="K19" s="7"/>
      <c r="L19" s="7"/>
      <c r="M19" s="7"/>
      <c r="N19" s="7"/>
      <c r="O19" s="7"/>
      <c r="P19" s="7">
        <v>10150</v>
      </c>
      <c r="Q19" s="7"/>
      <c r="R19" s="7">
        <f t="shared" si="0"/>
        <v>10150</v>
      </c>
      <c r="S19" s="7">
        <f t="shared" si="1"/>
        <v>0</v>
      </c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</row>
    <row r="20" spans="1:163" x14ac:dyDescent="0.25">
      <c r="A20" s="20"/>
      <c r="B20" s="57"/>
      <c r="C20" s="15" t="s">
        <v>36</v>
      </c>
      <c r="D20" s="7">
        <v>0</v>
      </c>
      <c r="E20" s="21">
        <v>25000</v>
      </c>
      <c r="F20" s="18"/>
      <c r="G20" s="7"/>
      <c r="H20" s="7"/>
      <c r="I20" s="7"/>
      <c r="J20" s="7"/>
      <c r="K20" s="7"/>
      <c r="L20" s="7">
        <v>2686.72</v>
      </c>
      <c r="M20" s="7"/>
      <c r="N20" s="7"/>
      <c r="O20" s="7">
        <v>381.28</v>
      </c>
      <c r="P20" s="7">
        <v>21932</v>
      </c>
      <c r="Q20" s="7"/>
      <c r="R20" s="7">
        <f t="shared" si="0"/>
        <v>25000</v>
      </c>
      <c r="S20" s="7">
        <f t="shared" si="1"/>
        <v>0</v>
      </c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</row>
    <row r="21" spans="1:163" x14ac:dyDescent="0.25">
      <c r="A21" s="20"/>
      <c r="B21" s="57"/>
      <c r="C21" s="15" t="s">
        <v>37</v>
      </c>
      <c r="D21" s="7">
        <v>0</v>
      </c>
      <c r="E21" s="21">
        <v>5000</v>
      </c>
      <c r="F21" s="18"/>
      <c r="G21" s="7"/>
      <c r="H21" s="7"/>
      <c r="I21" s="7"/>
      <c r="J21" s="7"/>
      <c r="K21" s="7"/>
      <c r="L21" s="7"/>
      <c r="M21" s="7"/>
      <c r="N21" s="7"/>
      <c r="O21" s="7">
        <v>520</v>
      </c>
      <c r="P21" s="7"/>
      <c r="Q21" s="7">
        <v>4480</v>
      </c>
      <c r="R21" s="7">
        <f t="shared" si="0"/>
        <v>5000</v>
      </c>
      <c r="S21" s="7">
        <f t="shared" si="1"/>
        <v>0</v>
      </c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</row>
    <row r="22" spans="1:163" s="28" customFormat="1" ht="42.75" x14ac:dyDescent="0.25">
      <c r="A22" s="22"/>
      <c r="B22" s="57"/>
      <c r="C22" s="23" t="s">
        <v>48</v>
      </c>
      <c r="D22" s="24">
        <v>37770.01</v>
      </c>
      <c r="E22" s="25">
        <v>576.6</v>
      </c>
      <c r="F22" s="26"/>
      <c r="G22" s="26">
        <v>3446.12</v>
      </c>
      <c r="H22" s="26"/>
      <c r="I22" s="24"/>
      <c r="J22" s="24"/>
      <c r="K22" s="24"/>
      <c r="L22" s="24"/>
      <c r="M22" s="24"/>
      <c r="N22" s="24"/>
      <c r="O22" s="24"/>
      <c r="P22" s="24"/>
      <c r="Q22" s="24">
        <v>16380</v>
      </c>
      <c r="R22" s="7">
        <f t="shared" si="0"/>
        <v>19826.12</v>
      </c>
      <c r="S22" s="7">
        <f t="shared" si="1"/>
        <v>18520.490000000002</v>
      </c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</row>
    <row r="23" spans="1:163" x14ac:dyDescent="0.25">
      <c r="A23" s="20"/>
      <c r="B23" s="57"/>
      <c r="C23" s="15" t="s">
        <v>38</v>
      </c>
      <c r="D23" s="7">
        <v>3575</v>
      </c>
      <c r="E23" s="21">
        <v>0</v>
      </c>
      <c r="F23" s="18"/>
      <c r="G23" s="18"/>
      <c r="H23" s="18"/>
      <c r="I23" s="7"/>
      <c r="J23" s="7"/>
      <c r="K23" s="7"/>
      <c r="L23" s="7"/>
      <c r="M23" s="7"/>
      <c r="N23" s="7"/>
      <c r="O23" s="7">
        <v>2879.41</v>
      </c>
      <c r="P23" s="7"/>
      <c r="Q23" s="7"/>
      <c r="R23" s="7">
        <f t="shared" si="0"/>
        <v>2879.41</v>
      </c>
      <c r="S23" s="7">
        <f t="shared" si="1"/>
        <v>695.59000000000015</v>
      </c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</row>
    <row r="24" spans="1:163" ht="28.5" x14ac:dyDescent="0.25">
      <c r="A24" s="20"/>
      <c r="B24" s="57"/>
      <c r="C24" s="15" t="s">
        <v>39</v>
      </c>
      <c r="D24" s="7">
        <v>4100</v>
      </c>
      <c r="E24" s="21">
        <v>0</v>
      </c>
      <c r="F24" s="26"/>
      <c r="G24" s="18"/>
      <c r="H24" s="18"/>
      <c r="I24" s="7"/>
      <c r="J24" s="7"/>
      <c r="K24" s="7"/>
      <c r="L24" s="7"/>
      <c r="M24" s="7">
        <v>4100</v>
      </c>
      <c r="N24" s="7"/>
      <c r="O24" s="7"/>
      <c r="P24" s="7"/>
      <c r="Q24" s="7"/>
      <c r="R24" s="7">
        <f t="shared" si="0"/>
        <v>4100</v>
      </c>
      <c r="S24" s="7">
        <f t="shared" si="1"/>
        <v>0</v>
      </c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</row>
    <row r="25" spans="1:163" x14ac:dyDescent="0.25">
      <c r="A25" s="20"/>
      <c r="B25" s="57"/>
      <c r="C25" s="15" t="s">
        <v>40</v>
      </c>
      <c r="D25" s="7">
        <v>1954.4</v>
      </c>
      <c r="E25" s="21">
        <v>0</v>
      </c>
      <c r="F25" s="18"/>
      <c r="G25" s="18"/>
      <c r="H25" s="18"/>
      <c r="I25" s="7"/>
      <c r="J25" s="7"/>
      <c r="K25" s="7"/>
      <c r="L25" s="7"/>
      <c r="M25" s="7"/>
      <c r="N25" s="7"/>
      <c r="O25" s="7"/>
      <c r="P25" s="7"/>
      <c r="Q25" s="7"/>
      <c r="R25" s="7">
        <f t="shared" si="0"/>
        <v>0</v>
      </c>
      <c r="S25" s="7">
        <f t="shared" si="1"/>
        <v>1954.4</v>
      </c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</row>
    <row r="26" spans="1:163" x14ac:dyDescent="0.25">
      <c r="A26" s="20"/>
      <c r="B26" s="57"/>
      <c r="C26" s="15" t="s">
        <v>41</v>
      </c>
      <c r="D26" s="7">
        <v>4000</v>
      </c>
      <c r="E26" s="21">
        <v>0</v>
      </c>
      <c r="F26" s="18"/>
      <c r="G26" s="18"/>
      <c r="H26" s="18"/>
      <c r="I26" s="7"/>
      <c r="J26" s="7"/>
      <c r="K26" s="7"/>
      <c r="L26" s="7"/>
      <c r="M26" s="7"/>
      <c r="N26" s="7"/>
      <c r="O26" s="7">
        <v>3825.25</v>
      </c>
      <c r="P26" s="7"/>
      <c r="Q26" s="7"/>
      <c r="R26" s="7">
        <f t="shared" si="0"/>
        <v>3825.25</v>
      </c>
      <c r="S26" s="7">
        <f t="shared" si="1"/>
        <v>174.75</v>
      </c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</row>
    <row r="27" spans="1:163" s="28" customFormat="1" ht="42.75" x14ac:dyDescent="0.25">
      <c r="A27" s="22"/>
      <c r="B27" s="58"/>
      <c r="C27" s="23" t="s">
        <v>42</v>
      </c>
      <c r="D27" s="24">
        <v>218830.99</v>
      </c>
      <c r="E27" s="25">
        <v>137001</v>
      </c>
      <c r="F27" s="26"/>
      <c r="G27" s="26"/>
      <c r="H27" s="26"/>
      <c r="I27" s="24"/>
      <c r="J27" s="24"/>
      <c r="K27" s="24"/>
      <c r="L27" s="24"/>
      <c r="M27" s="24">
        <v>3900</v>
      </c>
      <c r="N27" s="24"/>
      <c r="O27" s="24">
        <v>99270.27</v>
      </c>
      <c r="P27" s="24">
        <v>222920.39</v>
      </c>
      <c r="Q27" s="24">
        <v>7119</v>
      </c>
      <c r="R27" s="7">
        <f t="shared" si="0"/>
        <v>333209.66000000003</v>
      </c>
      <c r="S27" s="7">
        <f t="shared" si="1"/>
        <v>22622.329999999958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</row>
    <row r="28" spans="1:163" s="28" customFormat="1" x14ac:dyDescent="0.25">
      <c r="A28" s="29" t="s">
        <v>43</v>
      </c>
      <c r="B28" s="30"/>
      <c r="C28" s="31"/>
      <c r="D28" s="32">
        <f>SUM(D8:D27)</f>
        <v>378921.73</v>
      </c>
      <c r="E28" s="32">
        <f>SUM(E8:E27)</f>
        <v>196077.6</v>
      </c>
      <c r="F28" s="32">
        <v>0</v>
      </c>
      <c r="G28" s="32">
        <v>3446.12</v>
      </c>
      <c r="H28" s="32">
        <v>1600</v>
      </c>
      <c r="I28" s="32">
        <v>603.78</v>
      </c>
      <c r="J28" s="32">
        <v>15639.74</v>
      </c>
      <c r="K28" s="32">
        <v>3000</v>
      </c>
      <c r="L28" s="32">
        <v>3353.6499999999996</v>
      </c>
      <c r="M28" s="32">
        <v>8000</v>
      </c>
      <c r="N28" s="32">
        <v>2600</v>
      </c>
      <c r="O28" s="32">
        <v>137540.53</v>
      </c>
      <c r="P28" s="32">
        <v>292884.37</v>
      </c>
      <c r="Q28" s="32">
        <v>44996.7</v>
      </c>
      <c r="R28" s="32">
        <f>SUM(R8:R27)</f>
        <v>513664.89</v>
      </c>
      <c r="S28" s="32">
        <f>SUM(S8:S27)</f>
        <v>61334.439999999966</v>
      </c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</row>
    <row r="29" spans="1:163" ht="29.25" customHeight="1" x14ac:dyDescent="0.25">
      <c r="A29" s="14">
        <v>1</v>
      </c>
      <c r="B29" s="33" t="s">
        <v>44</v>
      </c>
      <c r="C29" s="15" t="s">
        <v>45</v>
      </c>
      <c r="D29" s="18">
        <v>0</v>
      </c>
      <c r="E29" s="21">
        <v>0</v>
      </c>
      <c r="F29" s="21"/>
      <c r="G29" s="7"/>
      <c r="H29" s="34"/>
      <c r="I29" s="34"/>
      <c r="J29" s="34"/>
      <c r="K29" s="7"/>
      <c r="L29" s="7"/>
      <c r="M29" s="7"/>
      <c r="N29" s="7"/>
      <c r="O29" s="7"/>
      <c r="P29" s="7"/>
      <c r="Q29" s="7"/>
      <c r="R29" s="7">
        <v>0</v>
      </c>
      <c r="S29" s="7">
        <v>0</v>
      </c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</row>
    <row r="30" spans="1:163" ht="59.25" customHeight="1" x14ac:dyDescent="0.25">
      <c r="A30" s="14">
        <v>2</v>
      </c>
      <c r="B30" s="1" t="s">
        <v>49</v>
      </c>
      <c r="C30" s="36" t="s">
        <v>46</v>
      </c>
      <c r="D30" s="37">
        <v>830455.39999999991</v>
      </c>
      <c r="E30" s="38">
        <v>0</v>
      </c>
      <c r="F30" s="39">
        <v>193860</v>
      </c>
      <c r="G30" s="40"/>
      <c r="H30" s="41"/>
      <c r="I30" s="41"/>
      <c r="J30" s="41"/>
      <c r="K30" s="40"/>
      <c r="L30" s="40"/>
      <c r="M30" s="40"/>
      <c r="N30" s="40"/>
      <c r="O30" s="40">
        <v>18045</v>
      </c>
      <c r="P30" s="40">
        <v>26013</v>
      </c>
      <c r="Q30" s="40">
        <v>36277.71</v>
      </c>
      <c r="R30" s="40">
        <v>274195.71000000002</v>
      </c>
      <c r="S30" s="7">
        <v>556259.68999999994</v>
      </c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</row>
    <row r="31" spans="1:163" ht="90" x14ac:dyDescent="0.25">
      <c r="A31" s="14">
        <v>3</v>
      </c>
      <c r="B31" s="1" t="s">
        <v>50</v>
      </c>
      <c r="C31" s="36" t="s">
        <v>52</v>
      </c>
      <c r="D31" s="37">
        <v>488015</v>
      </c>
      <c r="E31" s="38">
        <v>0</v>
      </c>
      <c r="F31" s="39"/>
      <c r="G31" s="40"/>
      <c r="H31" s="41"/>
      <c r="I31" s="41"/>
      <c r="J31" s="41"/>
      <c r="K31" s="40"/>
      <c r="L31" s="40"/>
      <c r="M31" s="40"/>
      <c r="N31" s="40"/>
      <c r="O31" s="40"/>
      <c r="P31" s="40"/>
      <c r="Q31" s="40"/>
      <c r="R31" s="40">
        <v>0</v>
      </c>
      <c r="S31" s="7">
        <v>488015</v>
      </c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</row>
    <row r="32" spans="1:163" ht="75.75" customHeight="1" x14ac:dyDescent="0.25">
      <c r="A32" s="14">
        <v>4</v>
      </c>
      <c r="B32" s="2" t="s">
        <v>51</v>
      </c>
      <c r="C32" s="36" t="s">
        <v>47</v>
      </c>
      <c r="D32" s="37">
        <v>50000</v>
      </c>
      <c r="E32" s="38">
        <v>0</v>
      </c>
      <c r="F32" s="39">
        <v>19435</v>
      </c>
      <c r="G32" s="40"/>
      <c r="H32" s="41"/>
      <c r="I32" s="41"/>
      <c r="J32" s="41"/>
      <c r="K32" s="40"/>
      <c r="L32" s="40"/>
      <c r="M32" s="40"/>
      <c r="N32" s="40"/>
      <c r="O32" s="40"/>
      <c r="P32" s="40"/>
      <c r="Q32" s="40">
        <v>5000</v>
      </c>
      <c r="R32" s="40">
        <v>24435</v>
      </c>
      <c r="S32" s="7">
        <v>25565</v>
      </c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</row>
    <row r="33" spans="1:163" s="28" customFormat="1" x14ac:dyDescent="0.25">
      <c r="A33" s="42" t="s">
        <v>43</v>
      </c>
      <c r="B33" s="43"/>
      <c r="C33" s="44"/>
      <c r="D33" s="49">
        <f>SUM(D29:D32)</f>
        <v>1368470.4</v>
      </c>
      <c r="E33" s="49">
        <f>SUM(E29:E32)</f>
        <v>0</v>
      </c>
      <c r="F33" s="50">
        <v>213295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18045</v>
      </c>
      <c r="P33" s="50">
        <v>26013</v>
      </c>
      <c r="Q33" s="50">
        <v>41277.71</v>
      </c>
      <c r="R33" s="50">
        <f>SUM(R29:R32)</f>
        <v>298630.71000000002</v>
      </c>
      <c r="S33" s="32">
        <f>SUM(S29:S32)</f>
        <v>1069839.69</v>
      </c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</row>
    <row r="34" spans="1:163" x14ac:dyDescent="0.25">
      <c r="A34" s="61" t="s">
        <v>53</v>
      </c>
      <c r="B34" s="62"/>
      <c r="C34" s="63"/>
      <c r="D34" s="45">
        <f>D28+D33</f>
        <v>1747392.13</v>
      </c>
      <c r="E34" s="46">
        <f>E28+E33</f>
        <v>196077.6</v>
      </c>
      <c r="F34" s="47">
        <v>213295</v>
      </c>
      <c r="G34" s="47">
        <v>3446.12</v>
      </c>
      <c r="H34" s="47">
        <v>1600</v>
      </c>
      <c r="I34" s="47">
        <v>603.78</v>
      </c>
      <c r="J34" s="47">
        <v>15639.74</v>
      </c>
      <c r="K34" s="47">
        <v>3000</v>
      </c>
      <c r="L34" s="47">
        <v>3353.6499999999996</v>
      </c>
      <c r="M34" s="47">
        <v>8000</v>
      </c>
      <c r="N34" s="47">
        <v>2600</v>
      </c>
      <c r="O34" s="47">
        <v>155585.53</v>
      </c>
      <c r="P34" s="47">
        <v>318897.37</v>
      </c>
      <c r="Q34" s="47">
        <v>86274.41</v>
      </c>
      <c r="R34" s="46">
        <f>R28+R33</f>
        <v>812295.60000000009</v>
      </c>
      <c r="S34" s="46">
        <f>S33+S28</f>
        <v>1131174.1299999999</v>
      </c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</row>
    <row r="36" spans="1:16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</row>
  </sheetData>
  <mergeCells count="26">
    <mergeCell ref="A34:C34"/>
    <mergeCell ref="A1:S1"/>
    <mergeCell ref="A2:S2"/>
    <mergeCell ref="A3:A5"/>
    <mergeCell ref="B3:B5"/>
    <mergeCell ref="C3:C5"/>
    <mergeCell ref="D3:D5"/>
    <mergeCell ref="E3:E5"/>
    <mergeCell ref="F3:R3"/>
    <mergeCell ref="S3:S5"/>
    <mergeCell ref="F4:F5"/>
    <mergeCell ref="Q4:Q5"/>
    <mergeCell ref="R4:R5"/>
    <mergeCell ref="O4:O5"/>
    <mergeCell ref="P4:P5"/>
    <mergeCell ref="L4:L5"/>
    <mergeCell ref="A6:K6"/>
    <mergeCell ref="A7:C7"/>
    <mergeCell ref="B8:B27"/>
    <mergeCell ref="M4:M5"/>
    <mergeCell ref="N4:N5"/>
    <mergeCell ref="G4:G5"/>
    <mergeCell ref="H4:H5"/>
    <mergeCell ref="I4:I5"/>
    <mergeCell ref="J4:J5"/>
    <mergeCell ref="K4:K5"/>
  </mergeCells>
  <pageMargins left="0.7" right="0.7" top="0.75" bottom="0.75" header="0.3" footer="0.3"/>
  <ignoredErrors>
    <ignoredError sqref="R8:R27 D28:E2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2016-11-18T07:52:24Z</dcterms:modified>
</cp:coreProperties>
</file>