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Лист1" sheetId="8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E24" i="8"/>
  <c r="F24" i="8"/>
  <c r="G24" i="8"/>
  <c r="H24" i="8"/>
  <c r="I24" i="8"/>
  <c r="J24" i="8"/>
  <c r="K24" i="8"/>
  <c r="L24" i="8"/>
  <c r="M24" i="8"/>
  <c r="N24" i="8"/>
  <c r="O24" i="8"/>
  <c r="P24" i="8"/>
  <c r="E20" i="8"/>
  <c r="F20" i="8"/>
  <c r="G20" i="8"/>
  <c r="H20" i="8"/>
  <c r="I20" i="8"/>
  <c r="J20" i="8"/>
  <c r="K20" i="8"/>
  <c r="L20" i="8"/>
  <c r="M20" i="8"/>
  <c r="N20" i="8"/>
  <c r="O20" i="8"/>
  <c r="P20" i="8"/>
  <c r="D24" i="8"/>
  <c r="D23" i="8"/>
  <c r="D20" i="8"/>
</calcChain>
</file>

<file path=xl/sharedStrings.xml><?xml version="1.0" encoding="utf-8"?>
<sst xmlns="http://schemas.openxmlformats.org/spreadsheetml/2006/main" count="41" uniqueCount="40">
  <si>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</si>
  <si>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</si>
  <si>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</si>
  <si>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</si>
  <si>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</si>
  <si>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</si>
  <si>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</si>
  <si>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</si>
  <si>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</si>
  <si>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</si>
  <si>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</si>
  <si>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</si>
  <si>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</si>
  <si>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</si>
  <si>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</si>
  <si>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</si>
  <si>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</si>
  <si>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</si>
  <si>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</si>
  <si>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</si>
  <si>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</si>
  <si>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</si>
  <si>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</si>
  <si>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</si>
  <si>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ИТОГО</t>
  </si>
  <si>
    <t>ООО "Гилмон"</t>
  </si>
  <si>
    <t>ООО "Ла Крема"</t>
  </si>
  <si>
    <t>ООО "Евразия"</t>
  </si>
  <si>
    <t>финансовый отчет о расходовании денежных средств за II квартал 2018 года</t>
  </si>
  <si>
    <t>Налоги</t>
  </si>
  <si>
    <t>Возмещение денежных средств из Фонда Социального Страхования РФ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</si>
  <si>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</si>
  <si>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Содержание и текущий ремонт</t>
  </si>
  <si>
    <t>Охрана</t>
  </si>
  <si>
    <t>Электро-энергия</t>
  </si>
  <si>
    <t>Бухгалтер-ское обслуживание</t>
  </si>
  <si>
    <t>Апрель</t>
  </si>
  <si>
    <t>Остаток денежных средств на 01.04.2018</t>
  </si>
  <si>
    <t>ООО Оранж Аппс</t>
  </si>
  <si>
    <t>МБФ "ОТ СЕРДЦА К СЕРДЦУ"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</si>
</sst>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4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left" vertical="center" wrapText="1"/>
    </xf>
    <xf numFmtId="4" fontId="15" fillId="3" borderId="1" xfId="3" applyNumberFormat="1" applyFont="1" applyFill="1" applyBorder="1" applyAlignment="1">
      <alignment horizontal="center"/>
    </xf>
    <xf numFmtId="4" fontId="9" fillId="0" borderId="3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 wrapText="1"/>
    </xf>
    <xf numFmtId="0" fontId="18" fillId="0" borderId="0" xfId="3" applyFont="1" applyFill="1"/>
    <xf numFmtId="4" fontId="6" fillId="0" borderId="9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/>
    </xf>
    <xf numFmtId="4" fontId="5" fillId="0" borderId="2" xfId="3" applyNumberFormat="1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/>
    <xf numFmtId="0" fontId="1" fillId="0" borderId="0" xfId="3" applyFill="1"/>
    <xf numFmtId="0" fontId="0" fillId="0" borderId="0" xfId="0" applyFill="1"/>
    <xf numFmtId="0" fontId="11" fillId="0" borderId="0" xfId="3" applyFont="1" applyFill="1" applyBorder="1" applyAlignment="1">
      <alignment horizontal="left"/>
    </xf>
    <xf numFmtId="0" fontId="1" fillId="0" borderId="0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left" vertical="center"/>
    </xf>
    <xf numFmtId="0" fontId="17" fillId="0" borderId="4" xfId="3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/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/>
    </xf>
    <xf numFmtId="4" fontId="6" fillId="0" borderId="4" xfId="3" applyNumberFormat="1" applyFont="1" applyFill="1" applyBorder="1" applyAlignment="1">
      <alignment horizontal="left" vertical="center"/>
    </xf>
    <xf numFmtId="0" fontId="17" fillId="0" borderId="4" xfId="3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>
      <alignment horizontal="left" vertical="center" wrapText="1"/>
    </xf>
    <xf numFmtId="4" fontId="6" fillId="0" borderId="7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center" vertical="center"/>
    </xf>
    <xf numFmtId="4" fontId="1" fillId="0" borderId="0" xfId="3" applyNumberFormat="1" applyFill="1"/>
    <xf numFmtId="4" fontId="5" fillId="0" borderId="3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20" fillId="0" borderId="0" xfId="3" applyNumberFormat="1" applyFont="1" applyFill="1"/>
    <xf numFmtId="4" fontId="15" fillId="0" borderId="1" xfId="3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4" fontId="15" fillId="0" borderId="2" xfId="3" applyNumberFormat="1" applyFont="1" applyFill="1" applyBorder="1" applyAlignment="1">
      <alignment horizontal="center" vertical="center"/>
    </xf>
    <xf numFmtId="4" fontId="10" fillId="0" borderId="2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9" fontId="1" fillId="0" borderId="0" xfId="3" applyNumberFormat="1" applyFill="1"/>
    <xf numFmtId="0" fontId="1" fillId="0" borderId="0" xfId="3" applyFill="1" applyAlignment="1">
      <alignment horizontal="right" vertical="center"/>
    </xf>
    <xf numFmtId="0" fontId="10" fillId="0" borderId="0" xfId="3" applyFont="1" applyFill="1"/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left"/>
    </xf>
    <xf numFmtId="0" fontId="7" fillId="2" borderId="4" xfId="3" applyFont="1" applyFill="1" applyBorder="1" applyAlignment="1">
      <alignment horizontal="left"/>
    </xf>
    <xf numFmtId="0" fontId="7" fillId="2" borderId="5" xfId="3" applyFont="1" applyFill="1" applyBorder="1" applyAlignment="1">
      <alignment horizontal="left"/>
    </xf>
    <xf numFmtId="4" fontId="7" fillId="2" borderId="1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0" fontId="7" fillId="2" borderId="5" xfId="3" applyFont="1" applyFill="1" applyBorder="1" applyAlignment="1">
      <alignment horizontal="left" vertical="center"/>
    </xf>
    <xf numFmtId="4" fontId="6" fillId="2" borderId="2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/>
    </xf>
    <xf numFmtId="0" fontId="12" fillId="3" borderId="4" xfId="3" applyFont="1" applyFill="1" applyBorder="1" applyAlignment="1">
      <alignment horizontal="left"/>
    </xf>
    <xf numFmtId="0" fontId="12" fillId="3" borderId="5" xfId="3" applyFont="1" applyFill="1" applyBorder="1" applyAlignment="1">
      <alignment horizontal="left"/>
    </xf>
    <xf numFmtId="4" fontId="13" fillId="3" borderId="1" xfId="3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40"/>
  <sheetViews>
    <sheetView tabSelected="1" workbookViewId="0">
      <selection activeCell="J27" sqref="J27"/>
    </sheetView>
  </sheetViews>
  <sheetFormatPr defaultRowHeight="15" x14ac:dyDescent="0.25"/>
  <cols>
    <col min="1" max="1" width="5.42578125" style="23" customWidth="1"/>
    <col min="2" max="2" width="22.42578125" style="23" customWidth="1"/>
    <col min="3" max="3" width="32.7109375" style="23" customWidth="1"/>
    <col min="4" max="4" width="17.28515625" style="23" customWidth="1"/>
    <col min="5" max="16" width="13.85546875" style="23" customWidth="1"/>
    <col min="17" max="16384" width="9.140625" style="23"/>
  </cols>
  <sheetData>
    <row r="1" spans="1:142" ht="18.75" x14ac:dyDescent="0.3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</row>
    <row r="2" spans="1:142" ht="18.75" x14ac:dyDescent="0.3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1:142" x14ac:dyDescent="0.25">
      <c r="A3" s="26" t="s">
        <v>0</v>
      </c>
      <c r="B3" s="27" t="s">
        <v>1</v>
      </c>
      <c r="C3" s="26" t="s">
        <v>2</v>
      </c>
      <c r="D3" s="28" t="s">
        <v>3</v>
      </c>
      <c r="E3" s="27" t="s">
        <v>4</v>
      </c>
      <c r="F3" s="29" t="s">
        <v>5</v>
      </c>
      <c r="G3" s="30"/>
      <c r="H3" s="30"/>
      <c r="I3" s="30"/>
      <c r="J3" s="30"/>
      <c r="K3" s="30"/>
      <c r="L3" s="30"/>
      <c r="M3" s="30"/>
      <c r="N3" s="30"/>
      <c r="O3" s="31"/>
      <c r="P3" s="27" t="s">
        <v>6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</row>
    <row r="4" spans="1:142" ht="15" customHeight="1" x14ac:dyDescent="0.25">
      <c r="A4" s="26"/>
      <c r="B4" s="32"/>
      <c r="C4" s="26"/>
      <c r="D4" s="28"/>
      <c r="E4" s="32"/>
      <c r="F4" s="28" t="s">
        <v>7</v>
      </c>
      <c r="G4" s="27" t="s">
        <v>32</v>
      </c>
      <c r="H4" s="28" t="s">
        <v>33</v>
      </c>
      <c r="I4" s="33" t="s">
        <v>34</v>
      </c>
      <c r="J4" s="34" t="s">
        <v>8</v>
      </c>
      <c r="K4" s="34" t="s">
        <v>35</v>
      </c>
      <c r="L4" s="34" t="s">
        <v>9</v>
      </c>
      <c r="M4" s="34" t="s">
        <v>29</v>
      </c>
      <c r="N4" s="34" t="s">
        <v>10</v>
      </c>
      <c r="O4" s="34" t="s">
        <v>11</v>
      </c>
      <c r="P4" s="3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</row>
    <row r="5" spans="1:142" x14ac:dyDescent="0.25">
      <c r="A5" s="26"/>
      <c r="B5" s="35"/>
      <c r="C5" s="26"/>
      <c r="D5" s="28"/>
      <c r="E5" s="35"/>
      <c r="F5" s="28"/>
      <c r="G5" s="35"/>
      <c r="H5" s="28"/>
      <c r="I5" s="33"/>
      <c r="J5" s="36"/>
      <c r="K5" s="36"/>
      <c r="L5" s="36"/>
      <c r="M5" s="36"/>
      <c r="N5" s="36"/>
      <c r="O5" s="36"/>
      <c r="P5" s="3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</row>
    <row r="6" spans="1:142" ht="26.25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9"/>
      <c r="J6" s="40"/>
      <c r="K6" s="40"/>
      <c r="L6" s="40"/>
      <c r="M6" s="11"/>
      <c r="N6" s="41"/>
      <c r="O6" s="40"/>
      <c r="P6" s="4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</row>
    <row r="7" spans="1:142" ht="26.25" x14ac:dyDescent="0.25">
      <c r="A7" s="43" t="s">
        <v>37</v>
      </c>
      <c r="B7" s="44"/>
      <c r="C7" s="44"/>
      <c r="D7" s="45">
        <f>D24</f>
        <v>309141.65350000001</v>
      </c>
      <c r="E7" s="46"/>
      <c r="F7" s="47"/>
      <c r="G7" s="48"/>
      <c r="H7" s="48"/>
      <c r="I7" s="49"/>
      <c r="J7" s="40"/>
      <c r="K7" s="40"/>
      <c r="L7" s="40"/>
      <c r="M7" s="11"/>
      <c r="N7" s="41"/>
      <c r="O7" s="40"/>
      <c r="P7" s="4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</row>
    <row r="8" spans="1:142" ht="37.5" customHeight="1" x14ac:dyDescent="0.25">
      <c r="A8" s="69">
        <v>1</v>
      </c>
      <c r="B8" s="27" t="s">
        <v>12</v>
      </c>
      <c r="C8" s="50" t="s">
        <v>13</v>
      </c>
      <c r="D8" s="51">
        <v>0.41000000000030923</v>
      </c>
      <c r="E8" s="52">
        <v>2000</v>
      </c>
      <c r="F8" s="9">
        <v>893</v>
      </c>
      <c r="G8" s="11"/>
      <c r="H8" s="11"/>
      <c r="I8" s="11"/>
      <c r="J8" s="11"/>
      <c r="K8" s="11"/>
      <c r="L8" s="11"/>
      <c r="M8" s="11"/>
      <c r="N8" s="11"/>
      <c r="O8" s="54">
        <v>893</v>
      </c>
      <c r="P8" s="11">
        <v>1107.4100000000003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</row>
    <row r="9" spans="1:142" ht="28.5" x14ac:dyDescent="0.25">
      <c r="A9" s="70"/>
      <c r="B9" s="32"/>
      <c r="C9" s="50" t="s">
        <v>14</v>
      </c>
      <c r="D9" s="11">
        <v>79.33999999999287</v>
      </c>
      <c r="E9" s="10">
        <v>20000</v>
      </c>
      <c r="F9" s="17"/>
      <c r="G9" s="11">
        <v>8375</v>
      </c>
      <c r="H9" s="11">
        <v>5000</v>
      </c>
      <c r="I9" s="11"/>
      <c r="J9" s="11"/>
      <c r="K9" s="11">
        <v>6704.34</v>
      </c>
      <c r="L9" s="11"/>
      <c r="M9" s="54"/>
      <c r="N9" s="54"/>
      <c r="O9" s="54">
        <v>20079.34</v>
      </c>
      <c r="P9" s="11">
        <v>0</v>
      </c>
      <c r="Q9" s="55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</row>
    <row r="10" spans="1:142" x14ac:dyDescent="0.25">
      <c r="A10" s="70"/>
      <c r="B10" s="32"/>
      <c r="C10" s="50" t="s">
        <v>15</v>
      </c>
      <c r="D10" s="11">
        <v>357.16000000000054</v>
      </c>
      <c r="E10" s="10">
        <v>0</v>
      </c>
      <c r="F10" s="17"/>
      <c r="G10" s="11"/>
      <c r="H10" s="11"/>
      <c r="I10" s="11"/>
      <c r="J10" s="11">
        <v>341</v>
      </c>
      <c r="K10" s="11"/>
      <c r="L10" s="11"/>
      <c r="M10" s="54"/>
      <c r="N10" s="54"/>
      <c r="O10" s="54">
        <v>341</v>
      </c>
      <c r="P10" s="11">
        <v>16.160000000000537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</row>
    <row r="11" spans="1:142" x14ac:dyDescent="0.25">
      <c r="A11" s="70"/>
      <c r="B11" s="32"/>
      <c r="C11" s="50" t="s">
        <v>25</v>
      </c>
      <c r="D11" s="11">
        <v>683.04999999999927</v>
      </c>
      <c r="E11" s="10">
        <v>0</v>
      </c>
      <c r="F11" s="17"/>
      <c r="G11" s="11"/>
      <c r="H11" s="11"/>
      <c r="I11" s="11"/>
      <c r="J11" s="54">
        <v>264.95</v>
      </c>
      <c r="K11" s="54"/>
      <c r="L11" s="53"/>
      <c r="M11" s="54"/>
      <c r="N11" s="54"/>
      <c r="O11" s="54">
        <v>264.95</v>
      </c>
      <c r="P11" s="11">
        <v>418.09999999999928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</row>
    <row r="12" spans="1:142" x14ac:dyDescent="0.25">
      <c r="A12" s="70"/>
      <c r="B12" s="32"/>
      <c r="C12" s="50" t="s">
        <v>16</v>
      </c>
      <c r="D12" s="54">
        <v>5092.8624</v>
      </c>
      <c r="E12" s="56">
        <v>0</v>
      </c>
      <c r="F12" s="17"/>
      <c r="G12" s="17"/>
      <c r="H12" s="17"/>
      <c r="I12" s="54"/>
      <c r="J12" s="54"/>
      <c r="K12" s="54"/>
      <c r="L12" s="54"/>
      <c r="M12" s="54"/>
      <c r="N12" s="54"/>
      <c r="O12" s="54">
        <v>0</v>
      </c>
      <c r="P12" s="11">
        <v>5092.8624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</row>
    <row r="13" spans="1:142" x14ac:dyDescent="0.25">
      <c r="A13" s="70"/>
      <c r="B13" s="32"/>
      <c r="C13" s="50" t="s">
        <v>26</v>
      </c>
      <c r="D13" s="54">
        <v>2060</v>
      </c>
      <c r="E13" s="56">
        <v>0</v>
      </c>
      <c r="F13" s="17"/>
      <c r="G13" s="17"/>
      <c r="H13" s="17"/>
      <c r="I13" s="54"/>
      <c r="J13" s="54">
        <v>657.42000000000007</v>
      </c>
      <c r="K13" s="54">
        <v>1295.6600000000001</v>
      </c>
      <c r="L13" s="54"/>
      <c r="M13" s="54"/>
      <c r="N13" s="54"/>
      <c r="O13" s="54">
        <v>1953.0800000000002</v>
      </c>
      <c r="P13" s="11">
        <v>106.91999999999985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</row>
    <row r="14" spans="1:142" ht="23.25" customHeight="1" x14ac:dyDescent="0.25">
      <c r="A14" s="70"/>
      <c r="B14" s="32"/>
      <c r="C14" s="50" t="s">
        <v>17</v>
      </c>
      <c r="D14" s="54">
        <v>8.0120000000000786</v>
      </c>
      <c r="E14" s="56">
        <v>0</v>
      </c>
      <c r="F14" s="17"/>
      <c r="G14" s="17"/>
      <c r="H14" s="17"/>
      <c r="I14" s="54"/>
      <c r="J14" s="54"/>
      <c r="K14" s="54"/>
      <c r="L14" s="54"/>
      <c r="M14" s="54"/>
      <c r="N14" s="54"/>
      <c r="O14" s="54">
        <v>0</v>
      </c>
      <c r="P14" s="11">
        <v>8.0120000000000786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</row>
    <row r="15" spans="1:142" ht="42.75" x14ac:dyDescent="0.25">
      <c r="A15" s="70"/>
      <c r="B15" s="32"/>
      <c r="C15" s="3" t="s">
        <v>30</v>
      </c>
      <c r="D15" s="54">
        <v>7642.2800000000134</v>
      </c>
      <c r="E15" s="56">
        <v>0</v>
      </c>
      <c r="F15" s="17"/>
      <c r="G15" s="17"/>
      <c r="H15" s="17"/>
      <c r="I15" s="54"/>
      <c r="J15" s="54">
        <v>35</v>
      </c>
      <c r="K15" s="54"/>
      <c r="L15" s="54"/>
      <c r="M15" s="54">
        <v>7070</v>
      </c>
      <c r="N15" s="54"/>
      <c r="O15" s="54">
        <v>7105</v>
      </c>
      <c r="P15" s="11">
        <v>537.28000000001339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</row>
    <row r="16" spans="1:142" x14ac:dyDescent="0.25">
      <c r="A16" s="70"/>
      <c r="B16" s="32"/>
      <c r="C16" s="50" t="s">
        <v>27</v>
      </c>
      <c r="D16" s="54">
        <v>900</v>
      </c>
      <c r="E16" s="56">
        <v>0</v>
      </c>
      <c r="F16" s="17">
        <v>653.98</v>
      </c>
      <c r="G16" s="17"/>
      <c r="H16" s="17"/>
      <c r="I16" s="54"/>
      <c r="J16" s="54">
        <v>218.76</v>
      </c>
      <c r="K16" s="54"/>
      <c r="L16" s="54"/>
      <c r="M16" s="54"/>
      <c r="N16" s="54"/>
      <c r="O16" s="54">
        <v>872.74</v>
      </c>
      <c r="P16" s="11">
        <v>27.259999999999991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</row>
    <row r="17" spans="1:166" x14ac:dyDescent="0.25">
      <c r="A17" s="70"/>
      <c r="B17" s="32"/>
      <c r="C17" s="50" t="s">
        <v>38</v>
      </c>
      <c r="D17" s="54">
        <v>0</v>
      </c>
      <c r="E17" s="56">
        <v>100000</v>
      </c>
      <c r="F17" s="17"/>
      <c r="G17" s="17"/>
      <c r="H17" s="17"/>
      <c r="I17" s="54"/>
      <c r="J17" s="54"/>
      <c r="K17" s="54"/>
      <c r="L17" s="54"/>
      <c r="M17" s="54"/>
      <c r="N17" s="54"/>
      <c r="O17" s="54">
        <v>0</v>
      </c>
      <c r="P17" s="11">
        <v>100000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</row>
    <row r="18" spans="1:166" ht="28.5" x14ac:dyDescent="0.25">
      <c r="A18" s="70"/>
      <c r="B18" s="32"/>
      <c r="C18" s="50" t="s">
        <v>39</v>
      </c>
      <c r="D18" s="54">
        <v>0</v>
      </c>
      <c r="E18" s="56">
        <v>4200</v>
      </c>
      <c r="F18" s="17"/>
      <c r="G18" s="17"/>
      <c r="H18" s="17"/>
      <c r="I18" s="54"/>
      <c r="J18" s="54"/>
      <c r="K18" s="54"/>
      <c r="L18" s="54"/>
      <c r="M18" s="54"/>
      <c r="N18" s="54"/>
      <c r="O18" s="54">
        <v>0</v>
      </c>
      <c r="P18" s="11">
        <v>4200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</row>
    <row r="19" spans="1:166" ht="28.5" x14ac:dyDescent="0.25">
      <c r="A19" s="71"/>
      <c r="B19" s="35"/>
      <c r="C19" s="8" t="s">
        <v>18</v>
      </c>
      <c r="D19" s="12">
        <v>2273.5391000000382</v>
      </c>
      <c r="E19" s="7">
        <v>34740</v>
      </c>
      <c r="F19" s="13">
        <v>850</v>
      </c>
      <c r="G19" s="13"/>
      <c r="H19" s="13"/>
      <c r="I19" s="12">
        <v>1436.5</v>
      </c>
      <c r="J19" s="12">
        <v>1900</v>
      </c>
      <c r="K19" s="12"/>
      <c r="L19" s="12">
        <v>2000</v>
      </c>
      <c r="M19" s="12"/>
      <c r="N19" s="12">
        <v>807.23</v>
      </c>
      <c r="O19" s="54">
        <v>6993.73</v>
      </c>
      <c r="P19" s="11">
        <v>30019.809100000039</v>
      </c>
      <c r="Q19" s="57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</row>
    <row r="20" spans="1:166" ht="19.5" customHeight="1" x14ac:dyDescent="0.5">
      <c r="A20" s="72" t="s">
        <v>19</v>
      </c>
      <c r="B20" s="73"/>
      <c r="C20" s="74"/>
      <c r="D20" s="75">
        <f>SUM(D8:D19)</f>
        <v>19096.653500000044</v>
      </c>
      <c r="E20" s="75">
        <f t="shared" ref="E20:P20" si="0">SUM(E8:E19)</f>
        <v>160940</v>
      </c>
      <c r="F20" s="75">
        <f t="shared" si="0"/>
        <v>2396.98</v>
      </c>
      <c r="G20" s="75">
        <f t="shared" si="0"/>
        <v>8375</v>
      </c>
      <c r="H20" s="75">
        <f t="shared" si="0"/>
        <v>5000</v>
      </c>
      <c r="I20" s="75">
        <f t="shared" si="0"/>
        <v>1436.5</v>
      </c>
      <c r="J20" s="75">
        <f t="shared" si="0"/>
        <v>3417.13</v>
      </c>
      <c r="K20" s="75">
        <f t="shared" si="0"/>
        <v>8000</v>
      </c>
      <c r="L20" s="75">
        <f t="shared" si="0"/>
        <v>2000</v>
      </c>
      <c r="M20" s="75">
        <f t="shared" si="0"/>
        <v>7070</v>
      </c>
      <c r="N20" s="75">
        <f t="shared" si="0"/>
        <v>807.23</v>
      </c>
      <c r="O20" s="75">
        <f t="shared" si="0"/>
        <v>38502.840000000004</v>
      </c>
      <c r="P20" s="75">
        <f t="shared" si="0"/>
        <v>141533.81350000005</v>
      </c>
      <c r="Q20" s="58"/>
      <c r="R20" s="55"/>
      <c r="S20" s="55"/>
      <c r="T20" s="55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</row>
    <row r="21" spans="1:166" ht="30" x14ac:dyDescent="0.25">
      <c r="A21" s="16">
        <v>2</v>
      </c>
      <c r="B21" s="2" t="s">
        <v>20</v>
      </c>
      <c r="C21" s="1" t="s">
        <v>21</v>
      </c>
      <c r="D21" s="9">
        <v>0</v>
      </c>
      <c r="E21" s="10"/>
      <c r="F21" s="10"/>
      <c r="G21" s="11"/>
      <c r="H21" s="59"/>
      <c r="I21" s="60"/>
      <c r="J21" s="60"/>
      <c r="K21" s="60"/>
      <c r="L21" s="60"/>
      <c r="M21" s="60"/>
      <c r="N21" s="60"/>
      <c r="O21" s="54">
        <v>0</v>
      </c>
      <c r="P21" s="11">
        <v>0</v>
      </c>
      <c r="Q21" s="55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</row>
    <row r="22" spans="1:166" ht="90" x14ac:dyDescent="0.25">
      <c r="A22" s="16">
        <v>3</v>
      </c>
      <c r="B22" s="4" t="s">
        <v>23</v>
      </c>
      <c r="C22" s="5" t="s">
        <v>22</v>
      </c>
      <c r="D22" s="61">
        <v>290045</v>
      </c>
      <c r="E22" s="15"/>
      <c r="F22" s="15">
        <v>99097</v>
      </c>
      <c r="G22" s="62"/>
      <c r="H22" s="63"/>
      <c r="I22" s="64"/>
      <c r="J22" s="64"/>
      <c r="K22" s="64"/>
      <c r="L22" s="64"/>
      <c r="M22" s="20">
        <v>15857</v>
      </c>
      <c r="N22" s="19">
        <v>78500</v>
      </c>
      <c r="O22" s="54">
        <v>193454</v>
      </c>
      <c r="P22" s="11">
        <v>96591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</row>
    <row r="23" spans="1:166" x14ac:dyDescent="0.25">
      <c r="A23" s="76" t="s">
        <v>19</v>
      </c>
      <c r="B23" s="77"/>
      <c r="C23" s="78"/>
      <c r="D23" s="79">
        <f>SUM(D21:D22)</f>
        <v>290045</v>
      </c>
      <c r="E23" s="80">
        <v>138590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47327.08</v>
      </c>
      <c r="N23" s="80">
        <v>210269.27</v>
      </c>
      <c r="O23" s="81">
        <v>356693.35</v>
      </c>
      <c r="P23" s="18">
        <v>124057.18340000015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</row>
    <row r="24" spans="1:166" ht="18.75" x14ac:dyDescent="0.3">
      <c r="A24" s="82" t="s">
        <v>24</v>
      </c>
      <c r="B24" s="83"/>
      <c r="C24" s="84"/>
      <c r="D24" s="6">
        <f>D20+D23</f>
        <v>309141.65350000001</v>
      </c>
      <c r="E24" s="85">
        <f t="shared" ref="E24:P24" si="1">E20+E23</f>
        <v>299530</v>
      </c>
      <c r="F24" s="85">
        <f t="shared" si="1"/>
        <v>2396.98</v>
      </c>
      <c r="G24" s="85">
        <f t="shared" si="1"/>
        <v>8375</v>
      </c>
      <c r="H24" s="85">
        <f t="shared" si="1"/>
        <v>5000</v>
      </c>
      <c r="I24" s="85">
        <f t="shared" si="1"/>
        <v>1436.5</v>
      </c>
      <c r="J24" s="85">
        <f t="shared" si="1"/>
        <v>3417.13</v>
      </c>
      <c r="K24" s="85">
        <f t="shared" si="1"/>
        <v>8000</v>
      </c>
      <c r="L24" s="85">
        <f t="shared" si="1"/>
        <v>2000</v>
      </c>
      <c r="M24" s="85">
        <f t="shared" si="1"/>
        <v>54397.08</v>
      </c>
      <c r="N24" s="85">
        <f t="shared" si="1"/>
        <v>211076.5</v>
      </c>
      <c r="O24" s="85">
        <f t="shared" si="1"/>
        <v>395196.19</v>
      </c>
      <c r="P24" s="6">
        <f t="shared" si="1"/>
        <v>265590.9969000002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</row>
    <row r="26" spans="1:166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66"/>
      <c r="M26" s="22"/>
      <c r="N26" s="22"/>
      <c r="O26" s="55"/>
      <c r="P26" s="22"/>
      <c r="Q26" s="55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</row>
    <row r="27" spans="1:166" x14ac:dyDescent="0.25">
      <c r="A27" s="22"/>
      <c r="B27" s="22"/>
      <c r="C27" s="22"/>
      <c r="D27" s="22"/>
      <c r="E27" s="22"/>
      <c r="F27" s="67"/>
      <c r="G27" s="22"/>
      <c r="H27" s="22"/>
      <c r="I27" s="22"/>
      <c r="J27" s="22"/>
      <c r="K27" s="22"/>
      <c r="L27" s="22"/>
      <c r="M27" s="68"/>
      <c r="N27" s="22"/>
      <c r="O27" s="22"/>
      <c r="P27" s="55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</row>
    <row r="28" spans="1:166" x14ac:dyDescent="0.25">
      <c r="L28" s="22"/>
      <c r="M28" s="68"/>
      <c r="N28" s="22"/>
      <c r="O28" s="22"/>
      <c r="P28" s="22"/>
    </row>
    <row r="29" spans="1:166" x14ac:dyDescent="0.25">
      <c r="L29" s="22"/>
      <c r="M29" s="22"/>
      <c r="N29" s="22"/>
      <c r="O29" s="22"/>
      <c r="P29" s="55"/>
    </row>
    <row r="30" spans="1:166" x14ac:dyDescent="0.25">
      <c r="L30" s="22"/>
      <c r="M30" s="22"/>
      <c r="N30" s="22"/>
      <c r="O30" s="22"/>
      <c r="P30" s="55"/>
    </row>
    <row r="31" spans="1:166" x14ac:dyDescent="0.25">
      <c r="L31" s="22"/>
      <c r="M31" s="22"/>
      <c r="N31" s="22"/>
      <c r="O31" s="22"/>
      <c r="P31" s="55"/>
    </row>
    <row r="32" spans="1:166" x14ac:dyDescent="0.25">
      <c r="L32" s="22"/>
      <c r="M32" s="22"/>
      <c r="N32" s="22"/>
      <c r="O32" s="55"/>
      <c r="P32" s="22"/>
    </row>
    <row r="33" spans="12:16" x14ac:dyDescent="0.25">
      <c r="L33" s="22"/>
      <c r="M33" s="22"/>
      <c r="N33" s="22"/>
      <c r="O33" s="22"/>
      <c r="P33" s="55"/>
    </row>
    <row r="36" spans="12:16" x14ac:dyDescent="0.25">
      <c r="L36" s="55"/>
      <c r="M36" s="22"/>
      <c r="N36" s="55"/>
      <c r="O36" s="22"/>
      <c r="P36" s="22"/>
    </row>
    <row r="39" spans="12:16" x14ac:dyDescent="0.25">
      <c r="L39" s="55"/>
      <c r="M39" s="22"/>
      <c r="N39" s="55"/>
      <c r="O39" s="22"/>
      <c r="P39" s="22"/>
    </row>
    <row r="40" spans="12:16" x14ac:dyDescent="0.25">
      <c r="L40" s="22"/>
      <c r="M40" s="22"/>
      <c r="N40" s="55"/>
      <c r="O40" s="55"/>
      <c r="P40" s="22"/>
    </row>
  </sheetData>
  <mergeCells count="26">
    <mergeCell ref="B8:B19"/>
    <mergeCell ref="A8:A19"/>
    <mergeCell ref="A20:C20"/>
    <mergeCell ref="A23:C23"/>
    <mergeCell ref="A24:C24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  <mergeCell ref="O4:O5"/>
    <mergeCell ref="K4:K5"/>
    <mergeCell ref="L4:L5"/>
    <mergeCell ref="M4:M5"/>
    <mergeCell ref="A6:I6"/>
    <mergeCell ref="A7:C7"/>
    <mergeCell ref="J4:J5"/>
    <mergeCell ref="I4:I5"/>
    <mergeCell ref="N4:N5"/>
    <mergeCell ref="G4:G5"/>
    <mergeCell ref="H4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2018-09-06T07:13:55Z</dcterms:modified>
</cp:coreProperties>
</file>