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9" i="1" l="1"/>
  <c r="L29" i="1"/>
  <c r="L28" i="1"/>
</calcChain>
</file>

<file path=xl/sharedStrings.xml><?xml version="1.0" encoding="utf-8"?>
<sst xmlns="http://schemas.openxmlformats.org/spreadsheetml/2006/main" count="47" uniqueCount="46">
  <si>
    <t xml:space="preserve">Челябинская организация помощи детям "Звездный дождь"                                                                                                                                                                     </t>
  </si>
  <si>
    <t>финансовый отчет о расходовании денежных средств за IV квартал 2014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</si>
  <si>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</si>
  <si>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</si>
  <si>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</si>
  <si>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</si>
  <si>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</si>
  <si>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</si>
  <si>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</si>
  <si>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</si>
  <si>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Охрана</t>
  </si>
  <si>
    <t>Водоснабжение</t>
  </si>
  <si>
    <t>Оплата отопления</t>
  </si>
  <si>
    <t>Электро-энергия</t>
  </si>
  <si>
    <t>Банковское обслужи-вание</t>
  </si>
  <si>
    <t>ЗП</t>
  </si>
  <si>
    <t>Оплата стоматологических услуг</t>
  </si>
  <si>
    <t>Итого</t>
  </si>
  <si>
    <t>Ноябрь</t>
  </si>
  <si>
    <t>Центр помощи детям "Звездный дождь"</t>
  </si>
  <si>
    <t>Жолдыбин Александр Алексеевич</t>
  </si>
  <si>
    <t>ООО "ТехПромСтрой"</t>
  </si>
  <si>
    <t>Балтин Владимир Евгеньевич</t>
  </si>
  <si>
    <t>Команда "Готов к туризму и отдыху</t>
  </si>
  <si>
    <t>Жернова Е.В.</t>
  </si>
  <si>
    <t>ООО "Профторгэксперт"</t>
  </si>
  <si>
    <t>Безнадежных Я.С.</t>
  </si>
  <si>
    <t>ООО"Скелпер"</t>
  </si>
  <si>
    <t>Гритчин Н.С.</t>
  </si>
  <si>
    <t>Новикова Е.</t>
  </si>
  <si>
    <t>Итого:</t>
  </si>
  <si>
    <t>Солнечная улыбка</t>
  </si>
  <si>
    <t>Наличные, ящик для сбора пожертвований</t>
  </si>
  <si>
    <t>Реализация проекта "Гончарная мастерская для детей инвалидов" пр. 217 от 05.05.2014</t>
  </si>
  <si>
    <t>Комитет финансов города Челябинска, Управление соц развития</t>
  </si>
  <si>
    <t>Проект "Группа поддержки родителей, имеющих детей с ОВЗ"</t>
  </si>
  <si>
    <t>АНО Региональный центр "Вектор"</t>
  </si>
  <si>
    <t>Субсидия на финансовое обеспеченик затрат для осущ-я д-ти по реализации соц.-знач. Программ №7.144 от 12.08.2014</t>
  </si>
  <si>
    <t>УФК по Челябинской области</t>
  </si>
  <si>
    <t>ИТОГО</t>
  </si>
  <si>
    <t>Пожертвование через ящик, установленный в ТС "Почемучка"</t>
  </si>
  <si>
    <t>Литвина Г.Ю.</t>
  </si>
  <si>
    <t>Пожертвование через ящик, установленный  в ледовой арене "Трактор"</t>
  </si>
  <si>
    <t>Пожертвование через ящик, установленный в ООО "Риэлтстройком"</t>
  </si>
  <si>
    <t>"Машинки, которые помогают" ИП Кан Юйцзэ</t>
  </si>
  <si>
    <t>Акция "Добрые сердца"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</si>
</sst>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vertical="center"/>
    </xf>
    <xf numFmtId="4" fontId="2" fillId="2" borderId="5" xfId="1" applyNumberFormat="1" applyFont="1" applyFill="1" applyBorder="1" applyAlignment="1">
      <alignment horizontal="right" vertical="center"/>
    </xf>
    <xf numFmtId="4" fontId="2" fillId="2" borderId="1" xfId="1" applyNumberFormat="1" applyFont="1" applyFill="1" applyBorder="1" applyAlignment="1">
      <alignment horizontal="right" vertical="center"/>
    </xf>
    <xf numFmtId="0" fontId="3" fillId="2" borderId="1" xfId="1" applyFont="1" applyFill="1" applyBorder="1"/>
    <xf numFmtId="4" fontId="3" fillId="2" borderId="5" xfId="1" applyNumberFormat="1" applyFont="1" applyFill="1" applyBorder="1" applyAlignment="1">
      <alignment horizontal="right" vertical="center"/>
    </xf>
    <xf numFmtId="4" fontId="2" fillId="2" borderId="1" xfId="1" applyNumberFormat="1" applyFont="1" applyFill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4" fontId="2" fillId="2" borderId="1" xfId="1" applyNumberFormat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wrapText="1"/>
    </xf>
    <xf numFmtId="4" fontId="5" fillId="2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right" vertical="center"/>
    </xf>
    <xf numFmtId="4" fontId="6" fillId="2" borderId="1" xfId="1" applyNumberFormat="1" applyFont="1" applyFill="1" applyBorder="1" applyAlignment="1">
      <alignment horizontal="right" vertical="center"/>
    </xf>
    <xf numFmtId="4" fontId="5" fillId="2" borderId="5" xfId="1" applyNumberFormat="1" applyFont="1" applyFill="1" applyBorder="1" applyAlignment="1">
      <alignment horizontal="right" vertical="center"/>
    </xf>
    <xf numFmtId="0" fontId="4" fillId="2" borderId="3" xfId="1" applyNumberFormat="1" applyFont="1" applyFill="1" applyBorder="1" applyAlignment="1">
      <alignment horizontal="left" vertical="center" wrapText="1"/>
    </xf>
    <xf numFmtId="4" fontId="2" fillId="2" borderId="8" xfId="1" applyNumberFormat="1" applyFont="1" applyFill="1" applyBorder="1" applyAlignment="1">
      <alignment horizontal="right" vertical="center"/>
    </xf>
    <xf numFmtId="2" fontId="2" fillId="2" borderId="3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0" xfId="1" applyFont="1" applyFill="1"/>
    <xf numFmtId="4" fontId="6" fillId="2" borderId="1" xfId="1" applyNumberFormat="1" applyFont="1" applyFill="1" applyBorder="1" applyAlignment="1">
      <alignment horizontal="right"/>
    </xf>
    <xf numFmtId="4" fontId="6" fillId="2" borderId="3" xfId="1" applyNumberFormat="1" applyFont="1" applyFill="1" applyBorder="1" applyAlignment="1">
      <alignment horizontal="right"/>
    </xf>
    <xf numFmtId="4" fontId="5" fillId="2" borderId="3" xfId="1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0" xfId="1" applyFont="1" applyFill="1" applyBorder="1"/>
    <xf numFmtId="4" fontId="3" fillId="2" borderId="1" xfId="1" applyNumberFormat="1" applyFont="1" applyFill="1" applyBorder="1" applyAlignment="1">
      <alignment horizontal="right" vertical="center"/>
    </xf>
    <xf numFmtId="4" fontId="2" fillId="2" borderId="0" xfId="1" applyNumberFormat="1" applyFont="1" applyFill="1"/>
    <xf numFmtId="4" fontId="5" fillId="2" borderId="3" xfId="1" applyNumberFormat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left" vertical="center"/>
    </xf>
    <xf numFmtId="4" fontId="3" fillId="2" borderId="8" xfId="1" applyNumberFormat="1" applyFont="1" applyFill="1" applyBorder="1" applyAlignment="1">
      <alignment horizontal="right" vertical="center"/>
    </xf>
    <xf numFmtId="4" fontId="4" fillId="2" borderId="3" xfId="1" applyNumberFormat="1" applyFont="1" applyFill="1" applyBorder="1" applyAlignment="1">
      <alignment horizontal="right"/>
    </xf>
    <xf numFmtId="4" fontId="2" fillId="2" borderId="0" xfId="0" applyNumberFormat="1" applyFont="1" applyFill="1"/>
    <xf numFmtId="4" fontId="4" fillId="2" borderId="1" xfId="1" applyNumberFormat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right" wrapText="1"/>
    </xf>
    <xf numFmtId="4" fontId="3" fillId="2" borderId="3" xfId="1" applyNumberFormat="1" applyFont="1" applyFill="1" applyBorder="1" applyAlignment="1">
      <alignment horizontal="right" vertical="center"/>
    </xf>
    <xf numFmtId="4" fontId="7" fillId="2" borderId="3" xfId="1" applyNumberFormat="1" applyFont="1" applyFill="1" applyBorder="1" applyAlignment="1">
      <alignment horizontal="right"/>
    </xf>
    <xf numFmtId="0" fontId="3" fillId="2" borderId="0" xfId="1" applyFont="1" applyFill="1"/>
    <xf numFmtId="0" fontId="3" fillId="2" borderId="0" xfId="0" applyFont="1" applyFill="1"/>
    <xf numFmtId="4" fontId="7" fillId="2" borderId="1" xfId="1" applyNumberFormat="1" applyFont="1" applyFill="1" applyBorder="1" applyAlignment="1">
      <alignment horizontal="right"/>
    </xf>
    <xf numFmtId="4" fontId="3" fillId="2" borderId="3" xfId="1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 vertical="center"/>
    </xf>
    <xf numFmtId="0" fontId="3" fillId="2" borderId="0" xfId="1" applyFont="1" applyFill="1" applyBorder="1"/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5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/>
    <xf numFmtId="0" fontId="2" fillId="2" borderId="0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0"/>
  <sheetViews>
    <sheetView tabSelected="1" topLeftCell="A22" workbookViewId="0">
      <selection activeCell="G20" sqref="G20"/>
    </sheetView>
  </sheetViews>
  <sheetFormatPr defaultRowHeight="15" x14ac:dyDescent="0.25"/>
  <cols>
    <col min="1" max="1" width="6.42578125" style="29" customWidth="1"/>
    <col min="2" max="2" width="11.42578125" style="29" customWidth="1"/>
    <col min="3" max="3" width="22.42578125" style="29" customWidth="1"/>
    <col min="4" max="4" width="14.85546875" style="29" customWidth="1"/>
    <col min="5" max="5" width="14.5703125" style="29" customWidth="1"/>
    <col min="6" max="6" width="11" style="29" customWidth="1"/>
    <col min="7" max="7" width="12.28515625" style="29" customWidth="1"/>
    <col min="8" max="8" width="9.28515625" style="29" bestFit="1" customWidth="1"/>
    <col min="9" max="11" width="13" style="29" customWidth="1"/>
    <col min="12" max="12" width="12.7109375" style="29" bestFit="1" customWidth="1"/>
    <col min="13" max="13" width="12.85546875" style="29" customWidth="1"/>
    <col min="14" max="15" width="14.28515625" style="29" bestFit="1" customWidth="1"/>
    <col min="16" max="16384" width="9.140625" style="29"/>
  </cols>
  <sheetData>
    <row r="1" spans="1:33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1:33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 x14ac:dyDescent="0.25">
      <c r="A3" s="64" t="s">
        <v>2</v>
      </c>
      <c r="B3" s="49" t="s">
        <v>3</v>
      </c>
      <c r="C3" s="64" t="s">
        <v>4</v>
      </c>
      <c r="D3" s="59" t="s">
        <v>5</v>
      </c>
      <c r="E3" s="49" t="s">
        <v>6</v>
      </c>
      <c r="F3" s="65" t="s">
        <v>7</v>
      </c>
      <c r="G3" s="66"/>
      <c r="H3" s="66"/>
      <c r="I3" s="66"/>
      <c r="J3" s="66"/>
      <c r="K3" s="66"/>
      <c r="L3" s="66"/>
      <c r="M3" s="66"/>
      <c r="N3" s="67"/>
      <c r="O3" s="68" t="s">
        <v>8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33" ht="15" customHeight="1" x14ac:dyDescent="0.25">
      <c r="A4" s="64"/>
      <c r="B4" s="50"/>
      <c r="C4" s="64"/>
      <c r="D4" s="59"/>
      <c r="E4" s="50"/>
      <c r="F4" s="59" t="s">
        <v>9</v>
      </c>
      <c r="G4" s="59" t="s">
        <v>10</v>
      </c>
      <c r="H4" s="49" t="s">
        <v>11</v>
      </c>
      <c r="I4" s="49" t="s">
        <v>12</v>
      </c>
      <c r="J4" s="61" t="s">
        <v>13</v>
      </c>
      <c r="K4" s="57" t="s">
        <v>14</v>
      </c>
      <c r="L4" s="57" t="s">
        <v>15</v>
      </c>
      <c r="M4" s="57" t="s">
        <v>16</v>
      </c>
      <c r="N4" s="57" t="s">
        <v>17</v>
      </c>
      <c r="O4" s="69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 x14ac:dyDescent="0.25">
      <c r="A5" s="64"/>
      <c r="B5" s="60"/>
      <c r="C5" s="64"/>
      <c r="D5" s="59"/>
      <c r="E5" s="60"/>
      <c r="F5" s="59"/>
      <c r="G5" s="59"/>
      <c r="H5" s="60"/>
      <c r="I5" s="60"/>
      <c r="J5" s="61"/>
      <c r="K5" s="58"/>
      <c r="L5" s="58"/>
      <c r="M5" s="58"/>
      <c r="N5" s="58"/>
      <c r="O5" s="70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ht="20.25" x14ac:dyDescent="0.25">
      <c r="A6" s="53" t="s">
        <v>18</v>
      </c>
      <c r="B6" s="54"/>
      <c r="C6" s="54"/>
      <c r="D6" s="54"/>
      <c r="E6" s="54"/>
      <c r="F6" s="54"/>
      <c r="G6" s="54"/>
      <c r="H6" s="54"/>
      <c r="I6" s="54"/>
      <c r="J6" s="55"/>
      <c r="K6" s="11"/>
      <c r="L6" s="11"/>
      <c r="M6" s="11"/>
      <c r="N6" s="11"/>
      <c r="O6" s="1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42.75" x14ac:dyDescent="0.25">
      <c r="A7" s="56"/>
      <c r="B7" s="49" t="s">
        <v>19</v>
      </c>
      <c r="C7" s="16" t="s">
        <v>20</v>
      </c>
      <c r="D7" s="13">
        <v>0</v>
      </c>
      <c r="E7" s="3">
        <v>1000</v>
      </c>
      <c r="F7" s="12"/>
      <c r="G7" s="4"/>
      <c r="H7" s="4"/>
      <c r="I7" s="4"/>
      <c r="J7" s="17"/>
      <c r="K7" s="17"/>
      <c r="L7" s="18"/>
      <c r="M7" s="18"/>
      <c r="N7" s="17">
        <v>0</v>
      </c>
      <c r="O7" s="7">
        <v>1000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spans="1:33" ht="28.5" x14ac:dyDescent="0.25">
      <c r="A8" s="56"/>
      <c r="B8" s="50"/>
      <c r="C8" s="16" t="s">
        <v>21</v>
      </c>
      <c r="D8" s="12">
        <v>5228.5600000000004</v>
      </c>
      <c r="E8" s="3">
        <v>20000</v>
      </c>
      <c r="F8" s="12"/>
      <c r="G8" s="18"/>
      <c r="H8" s="4"/>
      <c r="I8" s="4"/>
      <c r="J8" s="17"/>
      <c r="K8" s="4"/>
      <c r="L8" s="17"/>
      <c r="M8" s="17"/>
      <c r="N8" s="17">
        <v>0</v>
      </c>
      <c r="O8" s="4">
        <v>25228.560000000001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spans="1:33" ht="57" x14ac:dyDescent="0.25">
      <c r="A9" s="10"/>
      <c r="B9" s="51"/>
      <c r="C9" s="16" t="s">
        <v>40</v>
      </c>
      <c r="D9" s="14">
        <v>0</v>
      </c>
      <c r="E9" s="19">
        <v>1608</v>
      </c>
      <c r="F9" s="15"/>
      <c r="G9" s="15"/>
      <c r="H9" s="17"/>
      <c r="I9" s="17"/>
      <c r="J9" s="17"/>
      <c r="K9" s="17">
        <v>1029.4000000000001</v>
      </c>
      <c r="L9" s="17"/>
      <c r="M9" s="17"/>
      <c r="N9" s="17">
        <v>1029.4000000000001</v>
      </c>
      <c r="O9" s="14">
        <v>578.59999999999991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</row>
    <row r="10" spans="1:33" ht="28.5" x14ac:dyDescent="0.25">
      <c r="A10" s="10"/>
      <c r="B10" s="51"/>
      <c r="C10" s="16" t="s">
        <v>22</v>
      </c>
      <c r="D10" s="14">
        <v>0</v>
      </c>
      <c r="E10" s="19">
        <v>4000</v>
      </c>
      <c r="F10" s="15">
        <v>4000</v>
      </c>
      <c r="G10" s="15"/>
      <c r="H10" s="17"/>
      <c r="I10" s="17"/>
      <c r="J10" s="17"/>
      <c r="K10" s="17"/>
      <c r="L10" s="17"/>
      <c r="M10" s="17"/>
      <c r="N10" s="17">
        <v>4000</v>
      </c>
      <c r="O10" s="14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x14ac:dyDescent="0.25">
      <c r="A11" s="10"/>
      <c r="B11" s="51"/>
      <c r="C11" s="16" t="s">
        <v>41</v>
      </c>
      <c r="D11" s="14">
        <v>284.75</v>
      </c>
      <c r="E11" s="19">
        <v>0</v>
      </c>
      <c r="F11" s="15"/>
      <c r="G11" s="15"/>
      <c r="H11" s="17"/>
      <c r="I11" s="17"/>
      <c r="J11" s="17"/>
      <c r="K11" s="17"/>
      <c r="L11" s="17"/>
      <c r="M11" s="17"/>
      <c r="N11" s="17">
        <v>0</v>
      </c>
      <c r="O11" s="14">
        <v>284.75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 spans="1:33" ht="28.5" x14ac:dyDescent="0.25">
      <c r="A12" s="10"/>
      <c r="B12" s="51"/>
      <c r="C12" s="16" t="s">
        <v>23</v>
      </c>
      <c r="D12" s="14">
        <v>185.37</v>
      </c>
      <c r="E12" s="19">
        <v>0</v>
      </c>
      <c r="F12" s="15">
        <v>0</v>
      </c>
      <c r="G12" s="15"/>
      <c r="H12" s="17"/>
      <c r="I12" s="17"/>
      <c r="J12" s="17"/>
      <c r="K12" s="17"/>
      <c r="L12" s="17"/>
      <c r="M12" s="17"/>
      <c r="N12" s="17">
        <v>0</v>
      </c>
      <c r="O12" s="14">
        <v>185.37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x14ac:dyDescent="0.25">
      <c r="A13" s="10"/>
      <c r="B13" s="51"/>
      <c r="C13" s="16" t="s">
        <v>24</v>
      </c>
      <c r="D13" s="14">
        <v>480</v>
      </c>
      <c r="E13" s="19">
        <v>480</v>
      </c>
      <c r="F13" s="15"/>
      <c r="G13" s="15"/>
      <c r="H13" s="17"/>
      <c r="I13" s="17"/>
      <c r="J13" s="17"/>
      <c r="K13" s="17"/>
      <c r="L13" s="17"/>
      <c r="M13" s="17"/>
      <c r="N13" s="17">
        <v>0</v>
      </c>
      <c r="O13" s="14">
        <v>960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</row>
    <row r="14" spans="1:33" ht="28.5" x14ac:dyDescent="0.25">
      <c r="A14" s="10"/>
      <c r="B14" s="51"/>
      <c r="C14" s="16" t="s">
        <v>25</v>
      </c>
      <c r="D14" s="14">
        <v>0</v>
      </c>
      <c r="E14" s="19">
        <v>10000</v>
      </c>
      <c r="F14" s="15"/>
      <c r="G14" s="15"/>
      <c r="H14" s="17"/>
      <c r="I14" s="17"/>
      <c r="J14" s="17"/>
      <c r="K14" s="17"/>
      <c r="L14" s="17"/>
      <c r="M14" s="17"/>
      <c r="N14" s="17">
        <v>0</v>
      </c>
      <c r="O14" s="14">
        <v>10000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ht="42.75" x14ac:dyDescent="0.25">
      <c r="A15" s="10"/>
      <c r="B15" s="51"/>
      <c r="C15" s="16" t="s">
        <v>44</v>
      </c>
      <c r="D15" s="14">
        <v>0</v>
      </c>
      <c r="E15" s="19">
        <v>24000</v>
      </c>
      <c r="F15" s="15"/>
      <c r="G15" s="15"/>
      <c r="H15" s="17"/>
      <c r="I15" s="17"/>
      <c r="J15" s="17"/>
      <c r="K15" s="17"/>
      <c r="L15" s="17"/>
      <c r="M15" s="17"/>
      <c r="N15" s="17">
        <v>0</v>
      </c>
      <c r="O15" s="14">
        <v>24000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</row>
    <row r="16" spans="1:33" x14ac:dyDescent="0.25">
      <c r="A16" s="10"/>
      <c r="B16" s="51"/>
      <c r="C16" s="16" t="s">
        <v>26</v>
      </c>
      <c r="D16" s="14">
        <v>140</v>
      </c>
      <c r="E16" s="19">
        <v>0</v>
      </c>
      <c r="F16" s="15"/>
      <c r="G16" s="15">
        <v>0</v>
      </c>
      <c r="H16" s="17"/>
      <c r="I16" s="17"/>
      <c r="J16" s="17"/>
      <c r="K16" s="17"/>
      <c r="L16" s="17"/>
      <c r="M16" s="17"/>
      <c r="N16" s="17">
        <v>0</v>
      </c>
      <c r="O16" s="14">
        <v>140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165" x14ac:dyDescent="0.25">
      <c r="A17" s="10"/>
      <c r="B17" s="51"/>
      <c r="C17" s="16" t="s">
        <v>27</v>
      </c>
      <c r="D17" s="14">
        <v>0</v>
      </c>
      <c r="E17" s="19">
        <v>30000</v>
      </c>
      <c r="F17" s="15"/>
      <c r="G17" s="15">
        <v>1900</v>
      </c>
      <c r="H17" s="17">
        <v>434.66</v>
      </c>
      <c r="I17" s="17"/>
      <c r="J17" s="17">
        <v>2919.85</v>
      </c>
      <c r="K17" s="17"/>
      <c r="L17" s="17"/>
      <c r="M17" s="17"/>
      <c r="N17" s="17">
        <v>5254.51</v>
      </c>
      <c r="O17" s="14">
        <v>24745.489999999998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</row>
    <row r="18" spans="1:165" ht="71.25" x14ac:dyDescent="0.25">
      <c r="A18" s="10"/>
      <c r="B18" s="51"/>
      <c r="C18" s="16" t="s">
        <v>42</v>
      </c>
      <c r="D18" s="14">
        <v>6221</v>
      </c>
      <c r="E18" s="19">
        <v>0</v>
      </c>
      <c r="F18" s="15">
        <v>1044.8</v>
      </c>
      <c r="G18" s="15"/>
      <c r="H18" s="17"/>
      <c r="I18" s="17"/>
      <c r="J18" s="17"/>
      <c r="K18" s="17"/>
      <c r="L18" s="17"/>
      <c r="M18" s="17"/>
      <c r="N18" s="17">
        <v>1044.8</v>
      </c>
      <c r="O18" s="14">
        <v>-145.61999999999989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165" x14ac:dyDescent="0.25">
      <c r="A19" s="10"/>
      <c r="B19" s="51"/>
      <c r="C19" s="16" t="s">
        <v>28</v>
      </c>
      <c r="D19" s="14">
        <v>0</v>
      </c>
      <c r="E19" s="19">
        <v>100</v>
      </c>
      <c r="F19" s="15"/>
      <c r="G19" s="15">
        <v>0</v>
      </c>
      <c r="H19" s="17"/>
      <c r="I19" s="17"/>
      <c r="J19" s="17"/>
      <c r="K19" s="17"/>
      <c r="L19" s="17"/>
      <c r="M19" s="17"/>
      <c r="N19" s="17">
        <v>0</v>
      </c>
      <c r="O19" s="14">
        <v>100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165" ht="28.5" x14ac:dyDescent="0.25">
      <c r="A20" s="10"/>
      <c r="B20" s="51"/>
      <c r="C20" s="16" t="s">
        <v>45</v>
      </c>
      <c r="D20" s="14">
        <v>3413.12</v>
      </c>
      <c r="E20" s="19">
        <v>0</v>
      </c>
      <c r="F20" s="15"/>
      <c r="G20" s="15"/>
      <c r="H20" s="17"/>
      <c r="I20" s="17">
        <v>3249.2</v>
      </c>
      <c r="J20" s="17"/>
      <c r="K20" s="17"/>
      <c r="L20" s="17"/>
      <c r="M20" s="17"/>
      <c r="N20" s="17">
        <v>3249.2</v>
      </c>
      <c r="O20" s="14">
        <v>163.92000000000007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165" x14ac:dyDescent="0.25">
      <c r="A21" s="10"/>
      <c r="B21" s="51"/>
      <c r="C21" s="16" t="s">
        <v>29</v>
      </c>
      <c r="D21" s="14">
        <v>0</v>
      </c>
      <c r="E21" s="19">
        <v>960</v>
      </c>
      <c r="F21" s="15"/>
      <c r="G21" s="15"/>
      <c r="H21" s="17"/>
      <c r="I21" s="17"/>
      <c r="J21" s="17"/>
      <c r="K21" s="17"/>
      <c r="L21" s="17"/>
      <c r="M21" s="17"/>
      <c r="N21" s="17">
        <v>0</v>
      </c>
      <c r="O21" s="14">
        <v>960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165" ht="71.25" x14ac:dyDescent="0.25">
      <c r="A22" s="10"/>
      <c r="B22" s="52"/>
      <c r="C22" s="16" t="s">
        <v>43</v>
      </c>
      <c r="D22" s="14">
        <v>0</v>
      </c>
      <c r="E22" s="19">
        <v>898.55</v>
      </c>
      <c r="F22" s="15"/>
      <c r="G22" s="15"/>
      <c r="H22" s="17"/>
      <c r="I22" s="17"/>
      <c r="J22" s="17"/>
      <c r="K22" s="17"/>
      <c r="L22" s="17"/>
      <c r="M22" s="17"/>
      <c r="N22" s="17">
        <v>0</v>
      </c>
      <c r="O22" s="14">
        <v>898.55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165" x14ac:dyDescent="0.25">
      <c r="A23" s="5" t="s">
        <v>30</v>
      </c>
      <c r="B23" s="2"/>
      <c r="C23" s="1"/>
      <c r="D23" s="8">
        <v>15952.8</v>
      </c>
      <c r="E23" s="6">
        <v>93046.55</v>
      </c>
      <c r="F23" s="31">
        <v>5044.8</v>
      </c>
      <c r="G23" s="31">
        <v>1900</v>
      </c>
      <c r="H23" s="31">
        <v>434.66</v>
      </c>
      <c r="I23" s="31">
        <v>3249.2</v>
      </c>
      <c r="J23" s="31">
        <v>2919.85</v>
      </c>
      <c r="K23" s="31">
        <v>1029.4000000000001</v>
      </c>
      <c r="L23" s="31">
        <v>0</v>
      </c>
      <c r="M23" s="31">
        <v>0</v>
      </c>
      <c r="N23" s="38">
        <v>14577.91</v>
      </c>
      <c r="O23" s="8">
        <v>94421.440000000002</v>
      </c>
      <c r="P23" s="32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165" ht="42.75" x14ac:dyDescent="0.25">
      <c r="A24" s="9">
        <v>2</v>
      </c>
      <c r="B24" s="24" t="s">
        <v>31</v>
      </c>
      <c r="C24" s="16" t="s">
        <v>32</v>
      </c>
      <c r="D24" s="13"/>
      <c r="E24" s="3">
        <v>20750</v>
      </c>
      <c r="F24" s="3"/>
      <c r="G24" s="45"/>
      <c r="H24" s="45"/>
      <c r="I24" s="45"/>
      <c r="J24" s="26"/>
      <c r="K24" s="26"/>
      <c r="L24" s="26"/>
      <c r="M24" s="7">
        <v>20750</v>
      </c>
      <c r="N24" s="14">
        <v>20750</v>
      </c>
      <c r="O24" s="8"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165" ht="120" hidden="1" x14ac:dyDescent="0.25">
      <c r="A25" s="9">
        <v>3</v>
      </c>
      <c r="B25" s="22" t="s">
        <v>33</v>
      </c>
      <c r="C25" s="20" t="s">
        <v>34</v>
      </c>
      <c r="D25" s="23">
        <v>-5321.82</v>
      </c>
      <c r="E25" s="21">
        <v>0</v>
      </c>
      <c r="F25" s="21">
        <v>0</v>
      </c>
      <c r="G25" s="42"/>
      <c r="H25" s="42"/>
      <c r="I25" s="42"/>
      <c r="J25" s="27"/>
      <c r="K25" s="27"/>
      <c r="L25" s="27"/>
      <c r="M25" s="46"/>
      <c r="N25" s="33"/>
      <c r="O25" s="8">
        <v>-5321.82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165" ht="105" x14ac:dyDescent="0.25">
      <c r="A26" s="9">
        <v>3</v>
      </c>
      <c r="B26" s="22" t="s">
        <v>35</v>
      </c>
      <c r="C26" s="20" t="s">
        <v>36</v>
      </c>
      <c r="D26" s="23">
        <v>13000</v>
      </c>
      <c r="E26" s="21">
        <v>0</v>
      </c>
      <c r="F26" s="21"/>
      <c r="G26" s="42"/>
      <c r="H26" s="42"/>
      <c r="I26" s="42"/>
      <c r="J26" s="27"/>
      <c r="K26" s="27"/>
      <c r="L26" s="28">
        <v>26136</v>
      </c>
      <c r="M26" s="46"/>
      <c r="N26" s="33">
        <v>26136</v>
      </c>
      <c r="O26" s="8">
        <v>-13136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  <row r="27" spans="1:165" ht="180" x14ac:dyDescent="0.25">
      <c r="A27" s="9">
        <v>4</v>
      </c>
      <c r="B27" s="22" t="s">
        <v>37</v>
      </c>
      <c r="C27" s="20" t="s">
        <v>38</v>
      </c>
      <c r="D27" s="23">
        <v>136125.70000000001</v>
      </c>
      <c r="E27" s="21">
        <v>0</v>
      </c>
      <c r="F27" s="21"/>
      <c r="G27" s="42"/>
      <c r="H27" s="42"/>
      <c r="I27" s="42"/>
      <c r="J27" s="27"/>
      <c r="K27" s="27"/>
      <c r="L27" s="28"/>
      <c r="M27" s="46"/>
      <c r="N27" s="33">
        <v>73720</v>
      </c>
      <c r="O27" s="8">
        <v>62405.700000000012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</row>
    <row r="28" spans="1:165" s="44" customFormat="1" ht="14.25" x14ac:dyDescent="0.2">
      <c r="A28" s="34" t="s">
        <v>30</v>
      </c>
      <c r="B28" s="39"/>
      <c r="C28" s="20"/>
      <c r="D28" s="40">
        <v>143803.88</v>
      </c>
      <c r="E28" s="35">
        <v>20750</v>
      </c>
      <c r="F28" s="41"/>
      <c r="G28" s="41"/>
      <c r="H28" s="41"/>
      <c r="I28" s="41"/>
      <c r="J28" s="42"/>
      <c r="K28" s="42"/>
      <c r="L28" s="36">
        <f>SUM(L24:L27)</f>
        <v>26136</v>
      </c>
      <c r="M28" s="46">
        <v>20750</v>
      </c>
      <c r="N28" s="36">
        <v>120606</v>
      </c>
      <c r="O28" s="8">
        <v>43947.880000000012</v>
      </c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</row>
    <row r="29" spans="1:165" x14ac:dyDescent="0.25">
      <c r="A29" s="5" t="s">
        <v>39</v>
      </c>
      <c r="B29" s="5"/>
      <c r="C29" s="5"/>
      <c r="D29" s="45">
        <v>159756.68</v>
      </c>
      <c r="E29" s="47">
        <v>113796.55</v>
      </c>
      <c r="F29" s="31">
        <v>5044.8</v>
      </c>
      <c r="G29" s="31">
        <v>1900</v>
      </c>
      <c r="H29" s="31">
        <f>H23</f>
        <v>434.66</v>
      </c>
      <c r="I29" s="31">
        <v>3249.2</v>
      </c>
      <c r="J29" s="31">
        <v>2919.85</v>
      </c>
      <c r="K29" s="31">
        <v>1029.4000000000001</v>
      </c>
      <c r="L29" s="31">
        <f>L23+L26</f>
        <v>26136</v>
      </c>
      <c r="M29" s="31">
        <v>20750</v>
      </c>
      <c r="N29" s="47">
        <v>135183.91</v>
      </c>
      <c r="O29" s="45">
        <v>138369.31999999998</v>
      </c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</row>
    <row r="30" spans="1:165" x14ac:dyDescent="0.25">
      <c r="L30" s="37"/>
    </row>
  </sheetData>
  <mergeCells count="21">
    <mergeCell ref="A1:O1"/>
    <mergeCell ref="A2:O2"/>
    <mergeCell ref="A3:A5"/>
    <mergeCell ref="B3:B5"/>
    <mergeCell ref="C3:C5"/>
    <mergeCell ref="D3:D5"/>
    <mergeCell ref="E3:E5"/>
    <mergeCell ref="F3:N3"/>
    <mergeCell ref="O3:O5"/>
    <mergeCell ref="F4:F5"/>
    <mergeCell ref="N4:N5"/>
    <mergeCell ref="K4:K5"/>
    <mergeCell ref="B7:B22"/>
    <mergeCell ref="A6:J6"/>
    <mergeCell ref="A7:A8"/>
    <mergeCell ref="M4:M5"/>
    <mergeCell ref="G4:G5"/>
    <mergeCell ref="H4:H5"/>
    <mergeCell ref="I4:I5"/>
    <mergeCell ref="J4:J5"/>
    <mergeCell ref="L4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2014-12-15T04:21:53Z</dcterms:modified>
</cp:coreProperties>
</file>