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51" i="1" l="1"/>
  <c r="E48" i="1"/>
  <c r="F48" i="1"/>
  <c r="G48" i="1"/>
  <c r="H48" i="1"/>
  <c r="I48" i="1"/>
  <c r="J48" i="1"/>
  <c r="K48" i="1"/>
  <c r="L48" i="1"/>
  <c r="M48" i="1"/>
  <c r="N48" i="1"/>
  <c r="O48" i="1"/>
  <c r="D48" i="1"/>
  <c r="P46" i="1"/>
  <c r="O8" i="1" l="1"/>
  <c r="O9" i="1"/>
  <c r="O10" i="1"/>
  <c r="O11" i="1"/>
  <c r="O7" i="1"/>
  <c r="O46" i="1"/>
  <c r="O13" i="1"/>
  <c r="P13" i="1" s="1"/>
  <c r="O12" i="1"/>
  <c r="P12" i="1" s="1"/>
  <c r="O14" i="1"/>
  <c r="O15" i="1"/>
  <c r="P15" i="1" s="1"/>
  <c r="O16" i="1"/>
  <c r="O17" i="1"/>
  <c r="P17" i="1" s="1"/>
  <c r="O18" i="1"/>
  <c r="O19" i="1"/>
  <c r="P19" i="1" s="1"/>
  <c r="O20" i="1"/>
  <c r="O21" i="1"/>
  <c r="P21" i="1" s="1"/>
  <c r="O22" i="1"/>
  <c r="O23" i="1"/>
  <c r="P23" i="1" s="1"/>
  <c r="O24" i="1"/>
  <c r="O25" i="1"/>
  <c r="P25" i="1" s="1"/>
  <c r="O26" i="1"/>
  <c r="O27" i="1"/>
  <c r="P27" i="1" s="1"/>
  <c r="O28" i="1"/>
  <c r="O29" i="1"/>
  <c r="P29" i="1" s="1"/>
  <c r="O30" i="1"/>
  <c r="O31" i="1"/>
  <c r="P31" i="1" s="1"/>
  <c r="O32" i="1"/>
  <c r="O33" i="1"/>
  <c r="P33" i="1" s="1"/>
  <c r="O34" i="1"/>
  <c r="O35" i="1"/>
  <c r="P35" i="1" s="1"/>
  <c r="O36" i="1"/>
  <c r="O37" i="1"/>
  <c r="P37" i="1" s="1"/>
  <c r="O38" i="1"/>
  <c r="O39" i="1"/>
  <c r="P39" i="1" s="1"/>
  <c r="O40" i="1"/>
  <c r="O41" i="1"/>
  <c r="P41" i="1" s="1"/>
  <c r="O42" i="1"/>
  <c r="O43" i="1"/>
  <c r="P43" i="1" s="1"/>
  <c r="O44" i="1"/>
  <c r="O45" i="1"/>
  <c r="P45" i="1" s="1"/>
  <c r="O47" i="1"/>
  <c r="N51" i="1"/>
  <c r="M51" i="1"/>
  <c r="E51" i="1"/>
  <c r="D51" i="1"/>
  <c r="O50" i="1"/>
  <c r="O51" i="1" s="1"/>
  <c r="P49" i="1"/>
  <c r="F52" i="1"/>
  <c r="P47" i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1" i="1"/>
  <c r="P10" i="1"/>
  <c r="P9" i="1"/>
  <c r="P8" i="1"/>
  <c r="G52" i="1" l="1"/>
  <c r="D52" i="1"/>
  <c r="P50" i="1"/>
  <c r="E52" i="1"/>
  <c r="H52" i="1" l="1"/>
  <c r="I52" i="1" l="1"/>
  <c r="J52" i="1" l="1"/>
  <c r="K52" i="1" l="1"/>
  <c r="L52" i="1" l="1"/>
  <c r="M52" i="1" l="1"/>
  <c r="N52" i="1"/>
  <c r="P7" i="1" l="1"/>
  <c r="P48" i="1" s="1"/>
  <c r="P52" i="1" s="1"/>
  <c r="O52" i="1" l="1"/>
</calcChain>
</file>

<file path=xl/sharedStrings.xml><?xml version="1.0" encoding="utf-8"?>
<sst xmlns="http://schemas.openxmlformats.org/spreadsheetml/2006/main" count="69" uniqueCount="66">
  <si>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</si>
  <si>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III квартал 2014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</si>
  <si>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</si>
  <si>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</si>
  <si>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</si>
  <si>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</si>
  <si>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</si>
  <si>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</si>
  <si>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</si>
  <si>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</si>
  <si>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</si>
  <si>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Оплата отопления</t>
  </si>
  <si>
    <t>Электро-энергия</t>
  </si>
  <si>
    <t>Банковское обслужи-вание</t>
  </si>
  <si>
    <t>Интернет</t>
  </si>
  <si>
    <t>Налоги</t>
  </si>
  <si>
    <t>ЗП</t>
  </si>
  <si>
    <t>Итого</t>
  </si>
  <si>
    <t>Сентябрь</t>
  </si>
  <si>
    <t>Центр помощи детям "Звездный дождь"</t>
  </si>
  <si>
    <t>Чинькова Юлия Викторовна</t>
  </si>
  <si>
    <t>Копейский кирпичный завод</t>
  </si>
  <si>
    <t>Жолдыбин Александр Алексеевич</t>
  </si>
  <si>
    <t>ООО ПКП "Ажурсталь"</t>
  </si>
  <si>
    <t>ООО "ТехПромСтрой"</t>
  </si>
  <si>
    <t>Аптека "Классика"</t>
  </si>
  <si>
    <t>Аннанимное пожертвование</t>
  </si>
  <si>
    <t>Ящик, установенный во время акции "10 добрых дел"</t>
  </si>
  <si>
    <t>ООО Частная охранная организация "Альфа-Грифон"</t>
  </si>
  <si>
    <t>КИТ Финанс Инвестиционный банк (ОАО)</t>
  </si>
  <si>
    <t>Русман Александр Александрович</t>
  </si>
  <si>
    <t>Пашнина Инна Александровна</t>
  </si>
  <si>
    <t>ИП Черкасова Софья Семеновна</t>
  </si>
  <si>
    <t>ЧРБФ "Родная"</t>
  </si>
  <si>
    <t>Брунгардт Ксения</t>
  </si>
  <si>
    <t>Балтин Владимир Евгеньевич</t>
  </si>
  <si>
    <t>Мустакимова Алина Альбертовна</t>
  </si>
  <si>
    <t>Филиал мостотряд 16</t>
  </si>
  <si>
    <t>ООО "Шедевр"</t>
  </si>
  <si>
    <t>ООО "Гилмон"</t>
  </si>
  <si>
    <t>ИП Банников Владимир Иванович</t>
  </si>
  <si>
    <t>Футбольный клуб "Триумф"</t>
  </si>
  <si>
    <t>Еременко Дмитрий Олегович</t>
  </si>
  <si>
    <t>Украинцев Олег Андреевич</t>
  </si>
  <si>
    <t>ИП Серова Полина Викторовна</t>
  </si>
  <si>
    <t>Садыкова Ирина</t>
  </si>
  <si>
    <t>Литвинова Г.Ю.</t>
  </si>
  <si>
    <t>Информационная акция "Я как все, хочу учиться"</t>
  </si>
  <si>
    <t>ООО "Жилстрой 9"</t>
  </si>
  <si>
    <t>ИП Бураковский А.Л.</t>
  </si>
  <si>
    <t>ООО "Компаньон"</t>
  </si>
  <si>
    <t>Команда "Родители Звездного дождя"</t>
  </si>
  <si>
    <t>Команда "Друзья  Звездного дождя"</t>
  </si>
  <si>
    <t>Команда "Готов к туризму и отдыху</t>
  </si>
  <si>
    <t>Солнечный велопробег. Перезагрузка-2014</t>
  </si>
  <si>
    <t>Жернова Е.В.</t>
  </si>
  <si>
    <t>ООО "Профторгэксперт"</t>
  </si>
  <si>
    <t>"Машинки, которые помогают" ИП КАН ЮЙЦЗЭ</t>
  </si>
  <si>
    <t>Итого:</t>
  </si>
  <si>
    <t>Проект "Группа поддержки родителей, имеющих детей с ОВЗ"</t>
  </si>
  <si>
    <t>АНО Региональный центр "Вектор"</t>
  </si>
  <si>
    <t>Субсидия на финансовое обеспеченик затрат для осущ-я д-ти по реализации соц.-знач. Программ №7.144 от 12.08.2014</t>
  </si>
  <si>
    <t>УФК по Челябинской области</t>
  </si>
  <si>
    <t>ИТОГО</t>
  </si>
  <si>
    <t>Бухгалтерское обслуживание</t>
  </si>
  <si>
    <t>Национальный благотворительный фонд интерактивный проект 7715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</si>
</sst>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/>
    <xf numFmtId="0" fontId="4" fillId="2" borderId="1" xfId="0" applyNumberFormat="1" applyFont="1" applyFill="1" applyBorder="1" applyAlignment="1">
      <alignment horizontal="left" vertical="center" wrapText="1"/>
    </xf>
    <xf numFmtId="4" fontId="1" fillId="2" borderId="7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right" wrapText="1"/>
    </xf>
    <xf numFmtId="0" fontId="1" fillId="3" borderId="0" xfId="0" applyFont="1" applyFill="1"/>
    <xf numFmtId="0" fontId="1" fillId="2" borderId="6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4" fontId="5" fillId="3" borderId="1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0" fontId="5" fillId="4" borderId="1" xfId="0" applyFont="1" applyFill="1" applyBorder="1"/>
    <xf numFmtId="4" fontId="6" fillId="4" borderId="1" xfId="0" applyNumberFormat="1" applyFont="1" applyFill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/>
    <xf numFmtId="0" fontId="1" fillId="0" borderId="0" xfId="0" applyFont="1" applyAlignment="1">
      <alignment horizontal="right" vertical="center"/>
    </xf>
    <xf numFmtId="4" fontId="1" fillId="2" borderId="8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 wrapText="1"/>
    </xf>
    <xf numFmtId="4" fontId="2" fillId="2" borderId="3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wrapText="1"/>
    </xf>
    <xf numFmtId="4" fontId="1" fillId="2" borderId="9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5" fillId="3" borderId="9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52"/>
  <sheetViews>
    <sheetView tabSelected="1" topLeftCell="C44" workbookViewId="0">
      <selection activeCell="D7" sqref="D7"/>
    </sheetView>
  </sheetViews>
  <sheetFormatPr defaultRowHeight="15.75" x14ac:dyDescent="0.25"/>
  <cols>
    <col min="1" max="1" width="3.140625" style="1" customWidth="1"/>
    <col min="2" max="2" width="15.85546875" style="1" customWidth="1"/>
    <col min="3" max="3" width="22.28515625" style="1" customWidth="1"/>
    <col min="4" max="4" width="16" style="1" customWidth="1"/>
    <col min="5" max="5" width="20.7109375" style="32" customWidth="1"/>
    <col min="6" max="6" width="13.7109375" style="32" customWidth="1"/>
    <col min="7" max="7" width="14.28515625" style="2" customWidth="1"/>
    <col min="8" max="8" width="13.42578125" style="1" customWidth="1"/>
    <col min="9" max="9" width="11.140625" style="1" customWidth="1"/>
    <col min="10" max="10" width="12.28515625" style="1" customWidth="1"/>
    <col min="11" max="11" width="15.140625" style="1" customWidth="1"/>
    <col min="12" max="12" width="12.85546875" style="1" customWidth="1"/>
    <col min="13" max="13" width="14" style="1" customWidth="1"/>
    <col min="14" max="14" width="14.28515625" style="1" customWidth="1"/>
    <col min="15" max="15" width="16.42578125" style="1" customWidth="1"/>
    <col min="16" max="16" width="15" style="1" customWidth="1"/>
    <col min="17" max="16384" width="9.140625" style="1"/>
  </cols>
  <sheetData>
    <row r="1" spans="1:16" ht="18.7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s="2" customFormat="1" ht="15.75" customHeigh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" customHeight="1" x14ac:dyDescent="0.25">
      <c r="A3" s="60" t="s">
        <v>2</v>
      </c>
      <c r="B3" s="50" t="s">
        <v>3</v>
      </c>
      <c r="C3" s="60" t="s">
        <v>4</v>
      </c>
      <c r="D3" s="61" t="s">
        <v>5</v>
      </c>
      <c r="E3" s="50" t="s">
        <v>6</v>
      </c>
      <c r="F3" s="62" t="s">
        <v>7</v>
      </c>
      <c r="G3" s="63"/>
      <c r="H3" s="63"/>
      <c r="I3" s="63"/>
      <c r="J3" s="63"/>
      <c r="K3" s="63"/>
      <c r="L3" s="63"/>
      <c r="M3" s="63"/>
      <c r="N3" s="63"/>
      <c r="O3" s="64"/>
      <c r="P3" s="65" t="s">
        <v>8</v>
      </c>
    </row>
    <row r="4" spans="1:16" ht="30" customHeight="1" x14ac:dyDescent="0.25">
      <c r="A4" s="60"/>
      <c r="B4" s="51"/>
      <c r="C4" s="60"/>
      <c r="D4" s="61"/>
      <c r="E4" s="51"/>
      <c r="F4" s="61" t="s">
        <v>9</v>
      </c>
      <c r="G4" s="50" t="s">
        <v>10</v>
      </c>
      <c r="H4" s="50" t="s">
        <v>11</v>
      </c>
      <c r="I4" s="57" t="s">
        <v>12</v>
      </c>
      <c r="J4" s="54" t="s">
        <v>13</v>
      </c>
      <c r="K4" s="54" t="s">
        <v>64</v>
      </c>
      <c r="L4" s="54" t="s">
        <v>14</v>
      </c>
      <c r="M4" s="54" t="s">
        <v>15</v>
      </c>
      <c r="N4" s="54" t="s">
        <v>16</v>
      </c>
      <c r="O4" s="54" t="s">
        <v>17</v>
      </c>
      <c r="P4" s="66"/>
    </row>
    <row r="5" spans="1:16" ht="24.75" customHeight="1" x14ac:dyDescent="0.25">
      <c r="A5" s="60"/>
      <c r="B5" s="56"/>
      <c r="C5" s="60"/>
      <c r="D5" s="61"/>
      <c r="E5" s="56"/>
      <c r="F5" s="61"/>
      <c r="G5" s="56"/>
      <c r="H5" s="56"/>
      <c r="I5" s="57"/>
      <c r="J5" s="55"/>
      <c r="K5" s="55"/>
      <c r="L5" s="55"/>
      <c r="M5" s="55"/>
      <c r="N5" s="55"/>
      <c r="O5" s="55"/>
      <c r="P5" s="67"/>
    </row>
    <row r="6" spans="1:16" x14ac:dyDescent="0.25">
      <c r="A6" s="45" t="s">
        <v>18</v>
      </c>
      <c r="B6" s="46"/>
      <c r="C6" s="46"/>
      <c r="D6" s="46"/>
      <c r="E6" s="46"/>
      <c r="F6" s="46"/>
      <c r="G6" s="46"/>
      <c r="H6" s="46"/>
      <c r="I6" s="47"/>
      <c r="J6" s="3"/>
      <c r="K6" s="3"/>
      <c r="L6" s="3"/>
      <c r="M6" s="3"/>
      <c r="N6" s="3"/>
      <c r="O6" s="3"/>
      <c r="P6" s="4"/>
    </row>
    <row r="7" spans="1:16" s="8" customFormat="1" ht="31.5" x14ac:dyDescent="0.25">
      <c r="A7" s="48">
        <v>1</v>
      </c>
      <c r="B7" s="50" t="s">
        <v>19</v>
      </c>
      <c r="C7" s="5" t="s">
        <v>20</v>
      </c>
      <c r="D7" s="6"/>
      <c r="E7" s="33">
        <v>2000</v>
      </c>
      <c r="F7" s="9"/>
      <c r="G7" s="7"/>
      <c r="H7" s="7"/>
      <c r="I7" s="12"/>
      <c r="J7" s="12"/>
      <c r="K7" s="12"/>
      <c r="L7" s="34"/>
      <c r="M7" s="34"/>
      <c r="N7" s="34"/>
      <c r="O7" s="12">
        <f>SUM(F7:N7)</f>
        <v>0</v>
      </c>
      <c r="P7" s="7">
        <f t="shared" ref="P7:P50" si="0">D7+E7-O7</f>
        <v>2000</v>
      </c>
    </row>
    <row r="8" spans="1:16" ht="42.75" hidden="1" customHeight="1" x14ac:dyDescent="0.25">
      <c r="A8" s="49"/>
      <c r="B8" s="51"/>
      <c r="C8" s="5" t="s">
        <v>21</v>
      </c>
      <c r="D8" s="7">
        <v>0</v>
      </c>
      <c r="E8" s="35">
        <v>0</v>
      </c>
      <c r="F8" s="9"/>
      <c r="G8" s="7"/>
      <c r="H8" s="7"/>
      <c r="I8" s="12"/>
      <c r="J8" s="12"/>
      <c r="K8" s="12"/>
      <c r="L8" s="12"/>
      <c r="M8" s="12"/>
      <c r="N8" s="12"/>
      <c r="O8" s="12">
        <f t="shared" ref="O8:O11" si="1">SUM(F8:N8)</f>
        <v>0</v>
      </c>
      <c r="P8" s="7">
        <f t="shared" si="0"/>
        <v>0</v>
      </c>
    </row>
    <row r="9" spans="1:16" s="8" customFormat="1" ht="47.25" x14ac:dyDescent="0.25">
      <c r="A9" s="49"/>
      <c r="B9" s="51"/>
      <c r="C9" s="5" t="s">
        <v>22</v>
      </c>
      <c r="D9" s="9"/>
      <c r="E9" s="35">
        <v>1000</v>
      </c>
      <c r="F9" s="9"/>
      <c r="G9" s="7"/>
      <c r="H9" s="7"/>
      <c r="I9" s="12"/>
      <c r="J9" s="12"/>
      <c r="K9" s="12"/>
      <c r="L9" s="12"/>
      <c r="M9" s="34"/>
      <c r="N9" s="34"/>
      <c r="O9" s="12">
        <f t="shared" si="1"/>
        <v>0</v>
      </c>
      <c r="P9" s="7">
        <f t="shared" si="0"/>
        <v>1000</v>
      </c>
    </row>
    <row r="10" spans="1:16" s="10" customFormat="1" ht="28.5" hidden="1" customHeight="1" x14ac:dyDescent="0.25">
      <c r="A10" s="49"/>
      <c r="B10" s="51"/>
      <c r="C10" s="5" t="s">
        <v>23</v>
      </c>
      <c r="D10" s="7">
        <v>0</v>
      </c>
      <c r="E10" s="35">
        <v>0</v>
      </c>
      <c r="F10" s="9"/>
      <c r="G10" s="7"/>
      <c r="H10" s="7"/>
      <c r="I10" s="34"/>
      <c r="J10" s="12"/>
      <c r="K10" s="12"/>
      <c r="L10" s="34"/>
      <c r="M10" s="12"/>
      <c r="N10" s="12"/>
      <c r="O10" s="12">
        <f t="shared" si="1"/>
        <v>0</v>
      </c>
      <c r="P10" s="7">
        <f t="shared" si="0"/>
        <v>0</v>
      </c>
    </row>
    <row r="11" spans="1:16" s="8" customFormat="1" ht="31.5" x14ac:dyDescent="0.25">
      <c r="A11" s="49"/>
      <c r="B11" s="51"/>
      <c r="C11" s="5" t="s">
        <v>24</v>
      </c>
      <c r="D11" s="9">
        <v>13514.04</v>
      </c>
      <c r="E11" s="35">
        <v>20000</v>
      </c>
      <c r="F11" s="9"/>
      <c r="G11" s="7"/>
      <c r="H11" s="7"/>
      <c r="I11" s="12"/>
      <c r="J11" s="7"/>
      <c r="K11" s="12"/>
      <c r="L11" s="34"/>
      <c r="M11" s="12">
        <v>13529</v>
      </c>
      <c r="N11" s="12">
        <v>0</v>
      </c>
      <c r="O11" s="12">
        <f t="shared" si="1"/>
        <v>13529</v>
      </c>
      <c r="P11" s="7">
        <f t="shared" si="0"/>
        <v>19985.04</v>
      </c>
    </row>
    <row r="12" spans="1:16" s="10" customFormat="1" ht="28.5" hidden="1" customHeight="1" x14ac:dyDescent="0.25">
      <c r="A12" s="49"/>
      <c r="B12" s="51"/>
      <c r="C12" s="5" t="s">
        <v>25</v>
      </c>
      <c r="D12" s="7">
        <v>0</v>
      </c>
      <c r="E12" s="35">
        <v>0</v>
      </c>
      <c r="F12" s="36"/>
      <c r="G12" s="7"/>
      <c r="H12" s="34"/>
      <c r="I12" s="7"/>
      <c r="J12" s="12"/>
      <c r="K12" s="12"/>
      <c r="L12" s="34"/>
      <c r="M12" s="12"/>
      <c r="N12" s="12"/>
      <c r="O12" s="12">
        <f t="shared" ref="O12:O22" si="2">SUM(M12:N12)</f>
        <v>0</v>
      </c>
      <c r="P12" s="7">
        <f t="shared" si="0"/>
        <v>0</v>
      </c>
    </row>
    <row r="13" spans="1:16" s="8" customFormat="1" ht="31.5" x14ac:dyDescent="0.25">
      <c r="A13" s="11"/>
      <c r="B13" s="52"/>
      <c r="C13" s="5" t="s">
        <v>26</v>
      </c>
      <c r="D13" s="7">
        <v>100000</v>
      </c>
      <c r="E13" s="35">
        <v>0</v>
      </c>
      <c r="F13" s="9">
        <v>34490</v>
      </c>
      <c r="G13" s="9">
        <v>3081.27</v>
      </c>
      <c r="H13" s="7">
        <v>22.28</v>
      </c>
      <c r="I13" s="12">
        <v>2010.67</v>
      </c>
      <c r="J13" s="12">
        <v>1500.9</v>
      </c>
      <c r="K13" s="12">
        <v>10000</v>
      </c>
      <c r="L13" s="12">
        <v>1250</v>
      </c>
      <c r="M13" s="12">
        <v>47644.88</v>
      </c>
      <c r="N13" s="12"/>
      <c r="O13" s="12">
        <f>SUM(F13:N13)</f>
        <v>100000</v>
      </c>
      <c r="P13" s="7">
        <f t="shared" si="0"/>
        <v>0</v>
      </c>
    </row>
    <row r="14" spans="1:16" s="8" customFormat="1" ht="63" x14ac:dyDescent="0.25">
      <c r="A14" s="11"/>
      <c r="B14" s="52"/>
      <c r="C14" s="5" t="s">
        <v>27</v>
      </c>
      <c r="D14" s="7">
        <v>12230</v>
      </c>
      <c r="E14" s="35">
        <v>0</v>
      </c>
      <c r="F14" s="9"/>
      <c r="G14" s="9"/>
      <c r="H14" s="7"/>
      <c r="I14" s="12"/>
      <c r="J14" s="12"/>
      <c r="K14" s="12"/>
      <c r="L14" s="12"/>
      <c r="M14" s="12"/>
      <c r="N14" s="12">
        <v>12230</v>
      </c>
      <c r="O14" s="12">
        <f t="shared" si="2"/>
        <v>12230</v>
      </c>
      <c r="P14" s="7">
        <f t="shared" si="0"/>
        <v>0</v>
      </c>
    </row>
    <row r="15" spans="1:16" s="10" customFormat="1" ht="57" hidden="1" customHeight="1" x14ac:dyDescent="0.25">
      <c r="A15" s="11"/>
      <c r="B15" s="52"/>
      <c r="C15" s="5" t="s">
        <v>28</v>
      </c>
      <c r="D15" s="7">
        <v>0</v>
      </c>
      <c r="E15" s="35">
        <v>0</v>
      </c>
      <c r="F15" s="9"/>
      <c r="G15" s="9"/>
      <c r="H15" s="7"/>
      <c r="I15" s="12"/>
      <c r="J15" s="12"/>
      <c r="K15" s="12"/>
      <c r="L15" s="12"/>
      <c r="M15" s="12"/>
      <c r="N15" s="12"/>
      <c r="O15" s="12">
        <f t="shared" si="2"/>
        <v>0</v>
      </c>
      <c r="P15" s="7">
        <f t="shared" si="0"/>
        <v>0</v>
      </c>
    </row>
    <row r="16" spans="1:16" s="10" customFormat="1" ht="46.5" hidden="1" customHeight="1" x14ac:dyDescent="0.25">
      <c r="A16" s="11"/>
      <c r="B16" s="52"/>
      <c r="C16" s="5" t="s">
        <v>29</v>
      </c>
      <c r="D16" s="12">
        <v>0</v>
      </c>
      <c r="E16" s="37">
        <v>0</v>
      </c>
      <c r="F16" s="36"/>
      <c r="G16" s="36"/>
      <c r="H16" s="12"/>
      <c r="I16" s="12"/>
      <c r="J16" s="12"/>
      <c r="K16" s="12"/>
      <c r="L16" s="12"/>
      <c r="M16" s="12"/>
      <c r="N16" s="12"/>
      <c r="O16" s="12">
        <f t="shared" si="2"/>
        <v>0</v>
      </c>
      <c r="P16" s="12">
        <f t="shared" si="0"/>
        <v>0</v>
      </c>
    </row>
    <row r="17" spans="1:16" s="10" customFormat="1" ht="42.75" hidden="1" customHeight="1" x14ac:dyDescent="0.25">
      <c r="A17" s="11"/>
      <c r="B17" s="52"/>
      <c r="C17" s="5" t="s">
        <v>30</v>
      </c>
      <c r="D17" s="12">
        <v>0</v>
      </c>
      <c r="E17" s="37">
        <v>0</v>
      </c>
      <c r="F17" s="36"/>
      <c r="G17" s="36"/>
      <c r="H17" s="12"/>
      <c r="I17" s="12"/>
      <c r="J17" s="12"/>
      <c r="K17" s="12"/>
      <c r="L17" s="12"/>
      <c r="M17" s="12"/>
      <c r="N17" s="12"/>
      <c r="O17" s="12">
        <f t="shared" si="2"/>
        <v>0</v>
      </c>
      <c r="P17" s="12">
        <f t="shared" si="0"/>
        <v>0</v>
      </c>
    </row>
    <row r="18" spans="1:16" s="10" customFormat="1" ht="28.5" hidden="1" customHeight="1" x14ac:dyDescent="0.25">
      <c r="A18" s="11"/>
      <c r="B18" s="52"/>
      <c r="C18" s="5" t="s">
        <v>31</v>
      </c>
      <c r="D18" s="12">
        <v>0</v>
      </c>
      <c r="E18" s="37">
        <v>0</v>
      </c>
      <c r="F18" s="36"/>
      <c r="G18" s="36"/>
      <c r="H18" s="12"/>
      <c r="I18" s="12"/>
      <c r="J18" s="12"/>
      <c r="K18" s="12"/>
      <c r="L18" s="12"/>
      <c r="M18" s="12"/>
      <c r="N18" s="12"/>
      <c r="O18" s="12">
        <f t="shared" si="2"/>
        <v>0</v>
      </c>
      <c r="P18" s="12">
        <f t="shared" si="0"/>
        <v>0</v>
      </c>
    </row>
    <row r="19" spans="1:16" s="10" customFormat="1" ht="42.75" hidden="1" customHeight="1" x14ac:dyDescent="0.25">
      <c r="A19" s="11"/>
      <c r="B19" s="52"/>
      <c r="C19" s="5" t="s">
        <v>32</v>
      </c>
      <c r="D19" s="12">
        <v>0</v>
      </c>
      <c r="E19" s="37">
        <v>0</v>
      </c>
      <c r="F19" s="36"/>
      <c r="G19" s="36"/>
      <c r="H19" s="12"/>
      <c r="I19" s="12"/>
      <c r="J19" s="12"/>
      <c r="K19" s="12"/>
      <c r="L19" s="12"/>
      <c r="M19" s="12"/>
      <c r="N19" s="12"/>
      <c r="O19" s="12">
        <f t="shared" si="2"/>
        <v>0</v>
      </c>
      <c r="P19" s="12">
        <f t="shared" si="0"/>
        <v>0</v>
      </c>
    </row>
    <row r="20" spans="1:16" s="10" customFormat="1" x14ac:dyDescent="0.25">
      <c r="A20" s="11"/>
      <c r="B20" s="52"/>
      <c r="C20" s="5" t="s">
        <v>33</v>
      </c>
      <c r="D20" s="12">
        <v>8957.91</v>
      </c>
      <c r="E20" s="37">
        <v>0</v>
      </c>
      <c r="F20" s="36"/>
      <c r="G20" s="36"/>
      <c r="H20" s="12"/>
      <c r="I20" s="12"/>
      <c r="J20" s="12"/>
      <c r="K20" s="12"/>
      <c r="L20" s="12"/>
      <c r="M20" s="12"/>
      <c r="N20" s="12">
        <v>8957.91</v>
      </c>
      <c r="O20" s="12">
        <f t="shared" si="2"/>
        <v>8957.91</v>
      </c>
      <c r="P20" s="12">
        <f t="shared" si="0"/>
        <v>0</v>
      </c>
    </row>
    <row r="21" spans="1:16" s="10" customFormat="1" x14ac:dyDescent="0.25">
      <c r="A21" s="11"/>
      <c r="B21" s="52"/>
      <c r="C21" s="5" t="s">
        <v>34</v>
      </c>
      <c r="D21" s="12"/>
      <c r="E21" s="37">
        <v>864</v>
      </c>
      <c r="F21" s="36"/>
      <c r="G21" s="36"/>
      <c r="H21" s="12"/>
      <c r="I21" s="12"/>
      <c r="J21" s="12"/>
      <c r="K21" s="12"/>
      <c r="L21" s="12"/>
      <c r="M21" s="12"/>
      <c r="N21" s="12"/>
      <c r="O21" s="12">
        <f t="shared" si="2"/>
        <v>0</v>
      </c>
      <c r="P21" s="12">
        <f t="shared" si="0"/>
        <v>864</v>
      </c>
    </row>
    <row r="22" spans="1:16" s="10" customFormat="1" ht="31.5" x14ac:dyDescent="0.25">
      <c r="A22" s="11"/>
      <c r="B22" s="52"/>
      <c r="C22" s="5" t="s">
        <v>35</v>
      </c>
      <c r="D22" s="12"/>
      <c r="E22" s="37">
        <v>4000</v>
      </c>
      <c r="F22" s="36"/>
      <c r="G22" s="36"/>
      <c r="H22" s="12"/>
      <c r="I22" s="12"/>
      <c r="J22" s="12"/>
      <c r="K22" s="12"/>
      <c r="L22" s="12"/>
      <c r="M22" s="12"/>
      <c r="N22" s="12">
        <v>4000</v>
      </c>
      <c r="O22" s="12">
        <f t="shared" si="2"/>
        <v>4000</v>
      </c>
      <c r="P22" s="12">
        <f t="shared" si="0"/>
        <v>0</v>
      </c>
    </row>
    <row r="23" spans="1:16" s="10" customFormat="1" ht="42.75" hidden="1" customHeight="1" x14ac:dyDescent="0.25">
      <c r="A23" s="11"/>
      <c r="B23" s="52"/>
      <c r="C23" s="5" t="s">
        <v>36</v>
      </c>
      <c r="D23" s="12">
        <v>0</v>
      </c>
      <c r="E23" s="37">
        <v>0</v>
      </c>
      <c r="F23" s="36"/>
      <c r="G23" s="36"/>
      <c r="H23" s="12"/>
      <c r="I23" s="12"/>
      <c r="J23" s="12"/>
      <c r="K23" s="12"/>
      <c r="L23" s="12"/>
      <c r="M23" s="12"/>
      <c r="N23" s="12"/>
      <c r="O23" s="12">
        <f t="shared" ref="O23:O47" si="3">SUM(M23:N23)</f>
        <v>0</v>
      </c>
      <c r="P23" s="12">
        <f t="shared" si="0"/>
        <v>0</v>
      </c>
    </row>
    <row r="24" spans="1:16" s="10" customFormat="1" ht="28.5" hidden="1" customHeight="1" x14ac:dyDescent="0.25">
      <c r="A24" s="11"/>
      <c r="B24" s="52"/>
      <c r="C24" s="5" t="s">
        <v>37</v>
      </c>
      <c r="D24" s="12">
        <v>0</v>
      </c>
      <c r="E24" s="37">
        <v>0</v>
      </c>
      <c r="F24" s="36"/>
      <c r="G24" s="36"/>
      <c r="H24" s="12"/>
      <c r="I24" s="12"/>
      <c r="J24" s="12"/>
      <c r="K24" s="12"/>
      <c r="L24" s="12"/>
      <c r="M24" s="12"/>
      <c r="N24" s="12"/>
      <c r="O24" s="12">
        <f t="shared" si="3"/>
        <v>0</v>
      </c>
      <c r="P24" s="12">
        <f t="shared" si="0"/>
        <v>0</v>
      </c>
    </row>
    <row r="25" spans="1:16" s="10" customFormat="1" ht="15" hidden="1" customHeight="1" x14ac:dyDescent="0.25">
      <c r="A25" s="11"/>
      <c r="B25" s="52"/>
      <c r="C25" s="5" t="s">
        <v>38</v>
      </c>
      <c r="D25" s="12">
        <v>0</v>
      </c>
      <c r="E25" s="37">
        <v>0</v>
      </c>
      <c r="F25" s="36"/>
      <c r="G25" s="36"/>
      <c r="H25" s="12"/>
      <c r="I25" s="12"/>
      <c r="J25" s="12"/>
      <c r="K25" s="12"/>
      <c r="L25" s="12"/>
      <c r="M25" s="12"/>
      <c r="N25" s="12"/>
      <c r="O25" s="12">
        <f t="shared" si="3"/>
        <v>0</v>
      </c>
      <c r="P25" s="12">
        <f t="shared" si="0"/>
        <v>0</v>
      </c>
    </row>
    <row r="26" spans="1:16" s="10" customFormat="1" ht="15" hidden="1" customHeight="1" x14ac:dyDescent="0.25">
      <c r="A26" s="11"/>
      <c r="B26" s="52"/>
      <c r="C26" s="5" t="s">
        <v>39</v>
      </c>
      <c r="D26" s="12">
        <v>0</v>
      </c>
      <c r="E26" s="37">
        <v>0</v>
      </c>
      <c r="F26" s="36"/>
      <c r="G26" s="36"/>
      <c r="H26" s="12"/>
      <c r="I26" s="12"/>
      <c r="J26" s="12"/>
      <c r="K26" s="12"/>
      <c r="L26" s="12"/>
      <c r="M26" s="12"/>
      <c r="N26" s="12"/>
      <c r="O26" s="12">
        <f t="shared" si="3"/>
        <v>0</v>
      </c>
      <c r="P26" s="12">
        <f t="shared" si="0"/>
        <v>0</v>
      </c>
    </row>
    <row r="27" spans="1:16" s="10" customFormat="1" ht="47.25" x14ac:dyDescent="0.25">
      <c r="A27" s="11"/>
      <c r="B27" s="52"/>
      <c r="C27" s="5" t="s">
        <v>40</v>
      </c>
      <c r="D27" s="12"/>
      <c r="E27" s="37">
        <v>30000</v>
      </c>
      <c r="F27" s="36"/>
      <c r="G27" s="36"/>
      <c r="H27" s="12"/>
      <c r="I27" s="12"/>
      <c r="J27" s="12"/>
      <c r="K27" s="12"/>
      <c r="L27" s="12"/>
      <c r="M27" s="12">
        <v>17444.54</v>
      </c>
      <c r="N27" s="12">
        <v>12555.46</v>
      </c>
      <c r="O27" s="12">
        <f t="shared" si="3"/>
        <v>30000</v>
      </c>
      <c r="P27" s="12">
        <f t="shared" si="0"/>
        <v>0</v>
      </c>
    </row>
    <row r="28" spans="1:16" s="10" customFormat="1" ht="28.5" hidden="1" customHeight="1" x14ac:dyDescent="0.25">
      <c r="A28" s="11"/>
      <c r="B28" s="52"/>
      <c r="C28" s="5" t="s">
        <v>41</v>
      </c>
      <c r="D28" s="12">
        <v>0</v>
      </c>
      <c r="E28" s="37">
        <v>0</v>
      </c>
      <c r="F28" s="36"/>
      <c r="G28" s="36"/>
      <c r="H28" s="12"/>
      <c r="I28" s="12"/>
      <c r="J28" s="12"/>
      <c r="K28" s="12"/>
      <c r="L28" s="12"/>
      <c r="M28" s="12"/>
      <c r="N28" s="12"/>
      <c r="O28" s="12">
        <f t="shared" si="3"/>
        <v>0</v>
      </c>
      <c r="P28" s="12">
        <f t="shared" si="0"/>
        <v>0</v>
      </c>
    </row>
    <row r="29" spans="1:16" s="10" customFormat="1" ht="42.75" hidden="1" customHeight="1" x14ac:dyDescent="0.25">
      <c r="A29" s="11"/>
      <c r="B29" s="52"/>
      <c r="C29" s="5" t="s">
        <v>42</v>
      </c>
      <c r="D29" s="12">
        <v>0</v>
      </c>
      <c r="E29" s="37">
        <v>0</v>
      </c>
      <c r="F29" s="36"/>
      <c r="G29" s="36"/>
      <c r="H29" s="12"/>
      <c r="I29" s="12"/>
      <c r="J29" s="12"/>
      <c r="K29" s="12"/>
      <c r="L29" s="12"/>
      <c r="M29" s="12"/>
      <c r="N29" s="12"/>
      <c r="O29" s="12">
        <f t="shared" si="3"/>
        <v>0</v>
      </c>
      <c r="P29" s="12">
        <f t="shared" si="0"/>
        <v>0</v>
      </c>
    </row>
    <row r="30" spans="1:16" s="10" customFormat="1" ht="28.5" hidden="1" customHeight="1" x14ac:dyDescent="0.25">
      <c r="A30" s="11"/>
      <c r="B30" s="52"/>
      <c r="C30" s="5" t="s">
        <v>43</v>
      </c>
      <c r="D30" s="12">
        <v>0</v>
      </c>
      <c r="E30" s="37">
        <v>0</v>
      </c>
      <c r="F30" s="36"/>
      <c r="G30" s="36"/>
      <c r="H30" s="12"/>
      <c r="I30" s="12"/>
      <c r="J30" s="12"/>
      <c r="K30" s="12"/>
      <c r="L30" s="12"/>
      <c r="M30" s="12"/>
      <c r="N30" s="12"/>
      <c r="O30" s="12">
        <f t="shared" si="3"/>
        <v>0</v>
      </c>
      <c r="P30" s="12">
        <f t="shared" si="0"/>
        <v>0</v>
      </c>
    </row>
    <row r="31" spans="1:16" s="10" customFormat="1" ht="42.75" hidden="1" customHeight="1" x14ac:dyDescent="0.25">
      <c r="A31" s="11"/>
      <c r="B31" s="52"/>
      <c r="C31" s="5" t="s">
        <v>44</v>
      </c>
      <c r="D31" s="12">
        <v>0</v>
      </c>
      <c r="E31" s="37">
        <v>0</v>
      </c>
      <c r="F31" s="36"/>
      <c r="G31" s="36"/>
      <c r="H31" s="12"/>
      <c r="I31" s="12"/>
      <c r="J31" s="12"/>
      <c r="K31" s="12"/>
      <c r="L31" s="12"/>
      <c r="M31" s="12"/>
      <c r="N31" s="12"/>
      <c r="O31" s="12">
        <f t="shared" si="3"/>
        <v>0</v>
      </c>
      <c r="P31" s="12">
        <f t="shared" si="0"/>
        <v>0</v>
      </c>
    </row>
    <row r="32" spans="1:16" s="10" customFormat="1" ht="78.75" x14ac:dyDescent="0.25">
      <c r="A32" s="11"/>
      <c r="B32" s="52"/>
      <c r="C32" s="5" t="s">
        <v>65</v>
      </c>
      <c r="D32" s="12">
        <v>9175.4500000000007</v>
      </c>
      <c r="E32" s="37">
        <v>0</v>
      </c>
      <c r="F32" s="36"/>
      <c r="G32" s="36"/>
      <c r="H32" s="12"/>
      <c r="I32" s="12"/>
      <c r="J32" s="12"/>
      <c r="K32" s="12"/>
      <c r="L32" s="12"/>
      <c r="M32" s="12"/>
      <c r="N32" s="12">
        <v>9175.4500000000007</v>
      </c>
      <c r="O32" s="12">
        <f t="shared" si="3"/>
        <v>9175.4500000000007</v>
      </c>
      <c r="P32" s="12">
        <f t="shared" si="0"/>
        <v>0</v>
      </c>
    </row>
    <row r="33" spans="1:16" s="10" customFormat="1" x14ac:dyDescent="0.25">
      <c r="A33" s="11"/>
      <c r="B33" s="52"/>
      <c r="C33" s="5" t="s">
        <v>45</v>
      </c>
      <c r="D33" s="12"/>
      <c r="E33" s="37">
        <v>1440</v>
      </c>
      <c r="F33" s="36"/>
      <c r="G33" s="36"/>
      <c r="H33" s="12"/>
      <c r="I33" s="12"/>
      <c r="J33" s="12"/>
      <c r="K33" s="12"/>
      <c r="L33" s="12"/>
      <c r="M33" s="12"/>
      <c r="N33" s="12"/>
      <c r="O33" s="12">
        <f t="shared" si="3"/>
        <v>0</v>
      </c>
      <c r="P33" s="12">
        <f t="shared" si="0"/>
        <v>1440</v>
      </c>
    </row>
    <row r="34" spans="1:16" s="10" customFormat="1" x14ac:dyDescent="0.25">
      <c r="A34" s="11"/>
      <c r="B34" s="52"/>
      <c r="C34" s="5" t="s">
        <v>46</v>
      </c>
      <c r="D34" s="12"/>
      <c r="E34" s="37">
        <v>1920</v>
      </c>
      <c r="F34" s="36"/>
      <c r="G34" s="36"/>
      <c r="H34" s="12"/>
      <c r="I34" s="12"/>
      <c r="J34" s="12"/>
      <c r="K34" s="12"/>
      <c r="L34" s="12"/>
      <c r="M34" s="12"/>
      <c r="N34" s="12"/>
      <c r="O34" s="12">
        <f t="shared" si="3"/>
        <v>0</v>
      </c>
      <c r="P34" s="12">
        <f t="shared" si="0"/>
        <v>1920</v>
      </c>
    </row>
    <row r="35" spans="1:16" s="10" customFormat="1" ht="47.25" x14ac:dyDescent="0.25">
      <c r="A35" s="11"/>
      <c r="B35" s="52"/>
      <c r="C35" s="5" t="s">
        <v>47</v>
      </c>
      <c r="D35" s="12"/>
      <c r="E35" s="37">
        <v>1600</v>
      </c>
      <c r="F35" s="36"/>
      <c r="G35" s="36"/>
      <c r="H35" s="12"/>
      <c r="I35" s="12"/>
      <c r="J35" s="12"/>
      <c r="K35" s="12"/>
      <c r="L35" s="12"/>
      <c r="M35" s="12"/>
      <c r="N35" s="12"/>
      <c r="O35" s="12">
        <f t="shared" si="3"/>
        <v>0</v>
      </c>
      <c r="P35" s="12">
        <f t="shared" si="0"/>
        <v>1600</v>
      </c>
    </row>
    <row r="36" spans="1:16" s="10" customFormat="1" x14ac:dyDescent="0.25">
      <c r="A36" s="11"/>
      <c r="B36" s="52"/>
      <c r="C36" s="5" t="s">
        <v>25</v>
      </c>
      <c r="D36" s="12"/>
      <c r="E36" s="37">
        <v>30443</v>
      </c>
      <c r="F36" s="36"/>
      <c r="G36" s="36"/>
      <c r="H36" s="12"/>
      <c r="I36" s="12"/>
      <c r="J36" s="12"/>
      <c r="K36" s="12"/>
      <c r="L36" s="12"/>
      <c r="M36" s="12"/>
      <c r="N36" s="12">
        <v>30443</v>
      </c>
      <c r="O36" s="12">
        <f t="shared" si="3"/>
        <v>30443</v>
      </c>
      <c r="P36" s="12">
        <f t="shared" si="0"/>
        <v>0</v>
      </c>
    </row>
    <row r="37" spans="1:16" s="10" customFormat="1" x14ac:dyDescent="0.25">
      <c r="A37" s="11"/>
      <c r="B37" s="52"/>
      <c r="C37" s="5" t="s">
        <v>48</v>
      </c>
      <c r="D37" s="12"/>
      <c r="E37" s="37">
        <v>10000</v>
      </c>
      <c r="F37" s="36"/>
      <c r="G37" s="36"/>
      <c r="H37" s="12"/>
      <c r="I37" s="12"/>
      <c r="J37" s="12"/>
      <c r="K37" s="12"/>
      <c r="L37" s="12"/>
      <c r="M37" s="12"/>
      <c r="N37" s="12">
        <v>10000</v>
      </c>
      <c r="O37" s="12">
        <f t="shared" si="3"/>
        <v>10000</v>
      </c>
      <c r="P37" s="12">
        <f t="shared" si="0"/>
        <v>0</v>
      </c>
    </row>
    <row r="38" spans="1:16" s="10" customFormat="1" ht="31.5" x14ac:dyDescent="0.25">
      <c r="A38" s="11"/>
      <c r="B38" s="52"/>
      <c r="C38" s="5" t="s">
        <v>49</v>
      </c>
      <c r="D38" s="12"/>
      <c r="E38" s="37">
        <v>10000</v>
      </c>
      <c r="F38" s="36"/>
      <c r="G38" s="36"/>
      <c r="H38" s="12"/>
      <c r="I38" s="12"/>
      <c r="J38" s="12"/>
      <c r="K38" s="12"/>
      <c r="L38" s="12"/>
      <c r="M38" s="12"/>
      <c r="N38" s="12">
        <v>10000</v>
      </c>
      <c r="O38" s="12">
        <f t="shared" si="3"/>
        <v>10000</v>
      </c>
      <c r="P38" s="12">
        <f t="shared" si="0"/>
        <v>0</v>
      </c>
    </row>
    <row r="39" spans="1:16" s="10" customFormat="1" ht="31.5" x14ac:dyDescent="0.25">
      <c r="A39" s="11"/>
      <c r="B39" s="52"/>
      <c r="C39" s="5" t="s">
        <v>21</v>
      </c>
      <c r="D39" s="12"/>
      <c r="E39" s="37">
        <v>50000</v>
      </c>
      <c r="F39" s="36"/>
      <c r="G39" s="36"/>
      <c r="H39" s="12"/>
      <c r="I39" s="12"/>
      <c r="J39" s="12"/>
      <c r="K39" s="12"/>
      <c r="L39" s="12"/>
      <c r="M39" s="12"/>
      <c r="N39" s="12">
        <v>50000</v>
      </c>
      <c r="O39" s="12">
        <f t="shared" si="3"/>
        <v>50000</v>
      </c>
      <c r="P39" s="12">
        <f t="shared" si="0"/>
        <v>0</v>
      </c>
    </row>
    <row r="40" spans="1:16" s="10" customFormat="1" x14ac:dyDescent="0.25">
      <c r="A40" s="11"/>
      <c r="B40" s="52"/>
      <c r="C40" s="5" t="s">
        <v>50</v>
      </c>
      <c r="D40" s="12"/>
      <c r="E40" s="37">
        <v>20000</v>
      </c>
      <c r="F40" s="36"/>
      <c r="G40" s="36"/>
      <c r="H40" s="12"/>
      <c r="I40" s="12"/>
      <c r="J40" s="12"/>
      <c r="K40" s="12"/>
      <c r="L40" s="12"/>
      <c r="M40" s="12"/>
      <c r="N40" s="12"/>
      <c r="O40" s="12">
        <f t="shared" si="3"/>
        <v>0</v>
      </c>
      <c r="P40" s="12">
        <f t="shared" si="0"/>
        <v>20000</v>
      </c>
    </row>
    <row r="41" spans="1:16" s="10" customFormat="1" ht="31.5" x14ac:dyDescent="0.25">
      <c r="A41" s="11"/>
      <c r="B41" s="52"/>
      <c r="C41" s="5" t="s">
        <v>51</v>
      </c>
      <c r="D41" s="12"/>
      <c r="E41" s="37">
        <v>28000</v>
      </c>
      <c r="F41" s="36"/>
      <c r="G41" s="36"/>
      <c r="H41" s="12"/>
      <c r="I41" s="12"/>
      <c r="J41" s="12"/>
      <c r="K41" s="12"/>
      <c r="L41" s="12"/>
      <c r="M41" s="12"/>
      <c r="N41" s="12">
        <v>25979.62</v>
      </c>
      <c r="O41" s="12">
        <f t="shared" si="3"/>
        <v>25979.62</v>
      </c>
      <c r="P41" s="12">
        <f t="shared" si="0"/>
        <v>2020.380000000001</v>
      </c>
    </row>
    <row r="42" spans="1:16" s="10" customFormat="1" ht="31.5" x14ac:dyDescent="0.25">
      <c r="A42" s="11"/>
      <c r="B42" s="52"/>
      <c r="C42" s="5" t="s">
        <v>52</v>
      </c>
      <c r="D42" s="12"/>
      <c r="E42" s="37">
        <v>50000</v>
      </c>
      <c r="F42" s="36"/>
      <c r="G42" s="36"/>
      <c r="H42" s="12"/>
      <c r="I42" s="12"/>
      <c r="J42" s="12"/>
      <c r="K42" s="12"/>
      <c r="L42" s="12"/>
      <c r="M42" s="12"/>
      <c r="N42" s="12"/>
      <c r="O42" s="12">
        <f t="shared" si="3"/>
        <v>0</v>
      </c>
      <c r="P42" s="12">
        <f t="shared" si="0"/>
        <v>50000</v>
      </c>
    </row>
    <row r="43" spans="1:16" s="10" customFormat="1" ht="31.5" x14ac:dyDescent="0.25">
      <c r="A43" s="11"/>
      <c r="B43" s="52"/>
      <c r="C43" s="5" t="s">
        <v>53</v>
      </c>
      <c r="D43" s="12"/>
      <c r="E43" s="37">
        <v>15000</v>
      </c>
      <c r="F43" s="36"/>
      <c r="G43" s="36"/>
      <c r="H43" s="12"/>
      <c r="I43" s="12"/>
      <c r="J43" s="12"/>
      <c r="K43" s="12"/>
      <c r="L43" s="12"/>
      <c r="M43" s="12"/>
      <c r="N43" s="12"/>
      <c r="O43" s="12">
        <f t="shared" si="3"/>
        <v>0</v>
      </c>
      <c r="P43" s="12">
        <f t="shared" si="0"/>
        <v>15000</v>
      </c>
    </row>
    <row r="44" spans="1:16" s="10" customFormat="1" ht="47.25" x14ac:dyDescent="0.25">
      <c r="A44" s="11"/>
      <c r="B44" s="52"/>
      <c r="C44" s="5" t="s">
        <v>54</v>
      </c>
      <c r="D44" s="12"/>
      <c r="E44" s="37">
        <v>14200</v>
      </c>
      <c r="F44" s="36"/>
      <c r="G44" s="36"/>
      <c r="H44" s="12"/>
      <c r="I44" s="12"/>
      <c r="J44" s="12"/>
      <c r="K44" s="12"/>
      <c r="L44" s="12"/>
      <c r="M44" s="12"/>
      <c r="N44" s="12"/>
      <c r="O44" s="12">
        <f t="shared" si="3"/>
        <v>0</v>
      </c>
      <c r="P44" s="12">
        <f t="shared" si="0"/>
        <v>14200</v>
      </c>
    </row>
    <row r="45" spans="1:16" s="10" customFormat="1" x14ac:dyDescent="0.25">
      <c r="A45" s="11"/>
      <c r="B45" s="52"/>
      <c r="C45" s="5" t="s">
        <v>55</v>
      </c>
      <c r="D45" s="12"/>
      <c r="E45" s="37">
        <v>480</v>
      </c>
      <c r="F45" s="36"/>
      <c r="G45" s="36"/>
      <c r="H45" s="12"/>
      <c r="I45" s="12"/>
      <c r="J45" s="12"/>
      <c r="K45" s="12"/>
      <c r="L45" s="12"/>
      <c r="M45" s="12"/>
      <c r="N45" s="12"/>
      <c r="O45" s="12">
        <f t="shared" si="3"/>
        <v>0</v>
      </c>
      <c r="P45" s="12">
        <f t="shared" si="0"/>
        <v>480</v>
      </c>
    </row>
    <row r="46" spans="1:16" s="10" customFormat="1" ht="31.5" x14ac:dyDescent="0.25">
      <c r="A46" s="11"/>
      <c r="B46" s="52"/>
      <c r="C46" s="5" t="s">
        <v>56</v>
      </c>
      <c r="D46" s="12"/>
      <c r="E46" s="37">
        <v>10000</v>
      </c>
      <c r="F46" s="36">
        <v>-1160</v>
      </c>
      <c r="G46" s="36"/>
      <c r="H46" s="12"/>
      <c r="I46" s="12"/>
      <c r="J46" s="12"/>
      <c r="K46" s="12"/>
      <c r="L46" s="12"/>
      <c r="M46" s="12"/>
      <c r="N46" s="12"/>
      <c r="O46" s="12">
        <f>SUM(F46:N46)</f>
        <v>-1160</v>
      </c>
      <c r="P46" s="12">
        <f>D46+E46-O46</f>
        <v>11160</v>
      </c>
    </row>
    <row r="47" spans="1:16" s="10" customFormat="1" ht="47.25" x14ac:dyDescent="0.25">
      <c r="A47" s="11"/>
      <c r="B47" s="53"/>
      <c r="C47" s="5" t="s">
        <v>57</v>
      </c>
      <c r="D47" s="7">
        <v>22000</v>
      </c>
      <c r="E47" s="37">
        <v>24000</v>
      </c>
      <c r="F47" s="36"/>
      <c r="G47" s="36"/>
      <c r="H47" s="12"/>
      <c r="I47" s="12"/>
      <c r="J47" s="12"/>
      <c r="K47" s="12"/>
      <c r="L47" s="12"/>
      <c r="M47" s="12"/>
      <c r="N47" s="12">
        <v>22000</v>
      </c>
      <c r="O47" s="12">
        <f t="shared" si="3"/>
        <v>22000</v>
      </c>
      <c r="P47" s="12">
        <f t="shared" si="0"/>
        <v>24000</v>
      </c>
    </row>
    <row r="48" spans="1:16" s="10" customFormat="1" ht="18" customHeight="1" x14ac:dyDescent="0.25">
      <c r="A48" s="13" t="s">
        <v>58</v>
      </c>
      <c r="B48" s="14"/>
      <c r="C48" s="15"/>
      <c r="D48" s="16">
        <f>SUM(D7:D47)</f>
        <v>165877.40000000002</v>
      </c>
      <c r="E48" s="16">
        <f t="shared" ref="E48:O48" si="4">SUM(E7:E47)</f>
        <v>324947</v>
      </c>
      <c r="F48" s="16">
        <f t="shared" si="4"/>
        <v>33330</v>
      </c>
      <c r="G48" s="16">
        <f t="shared" si="4"/>
        <v>3081.27</v>
      </c>
      <c r="H48" s="16">
        <f t="shared" si="4"/>
        <v>22.28</v>
      </c>
      <c r="I48" s="16">
        <f t="shared" si="4"/>
        <v>2010.67</v>
      </c>
      <c r="J48" s="16">
        <f t="shared" si="4"/>
        <v>1500.9</v>
      </c>
      <c r="K48" s="16">
        <f t="shared" si="4"/>
        <v>10000</v>
      </c>
      <c r="L48" s="16">
        <f t="shared" si="4"/>
        <v>1250</v>
      </c>
      <c r="M48" s="16">
        <f t="shared" si="4"/>
        <v>78618.42</v>
      </c>
      <c r="N48" s="16">
        <f t="shared" si="4"/>
        <v>195341.44</v>
      </c>
      <c r="O48" s="16">
        <f t="shared" si="4"/>
        <v>325154.98</v>
      </c>
      <c r="P48" s="16">
        <f>SUM(P7:P47)</f>
        <v>165669.41999999998</v>
      </c>
    </row>
    <row r="49" spans="1:148" s="10" customFormat="1" ht="105" customHeight="1" x14ac:dyDescent="0.25">
      <c r="A49" s="17">
        <v>4</v>
      </c>
      <c r="B49" s="18" t="s">
        <v>59</v>
      </c>
      <c r="C49" s="44" t="s">
        <v>60</v>
      </c>
      <c r="D49" s="38">
        <v>13000</v>
      </c>
      <c r="E49" s="39">
        <v>0</v>
      </c>
      <c r="F49" s="39"/>
      <c r="G49" s="40"/>
      <c r="H49" s="19"/>
      <c r="I49" s="20"/>
      <c r="J49" s="20"/>
      <c r="K49" s="20"/>
      <c r="L49" s="20"/>
      <c r="M49" s="20"/>
      <c r="N49" s="20"/>
      <c r="O49" s="21">
        <v>0</v>
      </c>
      <c r="P49" s="7">
        <f t="shared" si="0"/>
        <v>13000</v>
      </c>
    </row>
    <row r="50" spans="1:148" s="10" customFormat="1" ht="105" customHeight="1" x14ac:dyDescent="0.25">
      <c r="A50" s="17">
        <v>5</v>
      </c>
      <c r="B50" s="18" t="s">
        <v>61</v>
      </c>
      <c r="C50" s="44" t="s">
        <v>62</v>
      </c>
      <c r="D50" s="38">
        <v>181500.7</v>
      </c>
      <c r="E50" s="39">
        <v>0</v>
      </c>
      <c r="F50" s="39"/>
      <c r="G50" s="40"/>
      <c r="H50" s="19"/>
      <c r="I50" s="20"/>
      <c r="J50" s="20"/>
      <c r="K50" s="20"/>
      <c r="L50" s="20"/>
      <c r="M50" s="21">
        <v>9544</v>
      </c>
      <c r="N50" s="21">
        <v>20706</v>
      </c>
      <c r="O50" s="21">
        <f>M50+N50</f>
        <v>30250</v>
      </c>
      <c r="P50" s="7">
        <f t="shared" si="0"/>
        <v>151250.70000000001</v>
      </c>
    </row>
    <row r="51" spans="1:148" s="10" customFormat="1" ht="18.75" customHeight="1" x14ac:dyDescent="0.25">
      <c r="A51" s="22" t="s">
        <v>58</v>
      </c>
      <c r="B51" s="23"/>
      <c r="C51" s="24"/>
      <c r="D51" s="68">
        <f>SUM(D49:D50)</f>
        <v>194500.7</v>
      </c>
      <c r="E51" s="41">
        <f>E49+E50</f>
        <v>0</v>
      </c>
      <c r="F51" s="42"/>
      <c r="G51" s="42"/>
      <c r="H51" s="42"/>
      <c r="I51" s="25"/>
      <c r="J51" s="25"/>
      <c r="K51" s="25"/>
      <c r="L51" s="25"/>
      <c r="M51" s="26">
        <f>M50</f>
        <v>9544</v>
      </c>
      <c r="N51" s="26">
        <f>N50</f>
        <v>20706</v>
      </c>
      <c r="O51" s="27">
        <f>SUM(O49:O50)</f>
        <v>30250</v>
      </c>
      <c r="P51" s="16">
        <f>SUM(P49:P50)</f>
        <v>164250.70000000001</v>
      </c>
    </row>
    <row r="52" spans="1:148" s="31" customFormat="1" x14ac:dyDescent="0.25">
      <c r="A52" s="28" t="s">
        <v>63</v>
      </c>
      <c r="B52" s="28"/>
      <c r="C52" s="28"/>
      <c r="D52" s="29">
        <f>D48+D51</f>
        <v>360378.10000000003</v>
      </c>
      <c r="E52" s="29">
        <f>E51+E48</f>
        <v>324947</v>
      </c>
      <c r="F52" s="43">
        <f t="shared" ref="F52:O52" si="5">F48+F51</f>
        <v>33330</v>
      </c>
      <c r="G52" s="43">
        <f t="shared" si="5"/>
        <v>3081.27</v>
      </c>
      <c r="H52" s="43">
        <f t="shared" si="5"/>
        <v>22.28</v>
      </c>
      <c r="I52" s="43">
        <f t="shared" si="5"/>
        <v>2010.67</v>
      </c>
      <c r="J52" s="43">
        <f t="shared" si="5"/>
        <v>1500.9</v>
      </c>
      <c r="K52" s="43">
        <f t="shared" si="5"/>
        <v>10000</v>
      </c>
      <c r="L52" s="43">
        <f t="shared" si="5"/>
        <v>1250</v>
      </c>
      <c r="M52" s="43">
        <f t="shared" si="5"/>
        <v>88162.42</v>
      </c>
      <c r="N52" s="43">
        <f t="shared" si="5"/>
        <v>216047.44</v>
      </c>
      <c r="O52" s="29">
        <f t="shared" si="5"/>
        <v>355404.98</v>
      </c>
      <c r="P52" s="29">
        <f>P48+P51</f>
        <v>329920.12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</row>
  </sheetData>
  <mergeCells count="22">
    <mergeCell ref="A1:P1"/>
    <mergeCell ref="A2:P2"/>
    <mergeCell ref="A3:A5"/>
    <mergeCell ref="B3:B5"/>
    <mergeCell ref="C3:C5"/>
    <mergeCell ref="D3:D5"/>
    <mergeCell ref="E3:E5"/>
    <mergeCell ref="F3:O3"/>
    <mergeCell ref="P3:P5"/>
    <mergeCell ref="F4:F5"/>
    <mergeCell ref="A6:I6"/>
    <mergeCell ref="A7:A12"/>
    <mergeCell ref="B7:B47"/>
    <mergeCell ref="O4:O5"/>
    <mergeCell ref="J4:J5"/>
    <mergeCell ref="K4:K5"/>
    <mergeCell ref="L4:L5"/>
    <mergeCell ref="M4:M5"/>
    <mergeCell ref="N4:N5"/>
    <mergeCell ref="G4:G5"/>
    <mergeCell ref="H4:H5"/>
    <mergeCell ref="I4:I5"/>
  </mergeCells>
  <pageMargins left="0.7" right="0.7" top="0.75" bottom="0.75" header="0.3" footer="0.3"/>
  <pageSetup paperSize="9" orientation="portrait" horizontalDpi="0" verticalDpi="0" r:id="rId1"/>
  <ignoredErrors>
    <ignoredError sqref="O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2014-10-20T11:48:22Z</dcterms:modified>
</cp:coreProperties>
</file>